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21315" windowHeight="9615"/>
  </bookViews>
  <sheets>
    <sheet name="EAP" sheetId="1" r:id="rId1"/>
    <sheet name="CAPITULO" sheetId="2" r:id="rId2"/>
  </sheets>
  <definedNames>
    <definedName name="_xlnm.Print_Area" localSheetId="1">CAPITULO!$B$1:$L$18</definedName>
    <definedName name="_xlnm.Print_Area" localSheetId="0">EAP!$B$1:$K$20</definedName>
  </definedNames>
  <calcPr calcId="145621"/>
</workbook>
</file>

<file path=xl/calcChain.xml><?xml version="1.0" encoding="utf-8"?>
<calcChain xmlns="http://schemas.openxmlformats.org/spreadsheetml/2006/main">
  <c r="K20" i="1" l="1"/>
  <c r="K10" i="1"/>
  <c r="K11" i="1"/>
  <c r="K12" i="1"/>
  <c r="K13" i="1"/>
  <c r="K14" i="1"/>
  <c r="K15" i="1"/>
  <c r="K16" i="1"/>
  <c r="K17" i="1"/>
  <c r="K18" i="1"/>
  <c r="K19" i="1"/>
  <c r="K9" i="1"/>
  <c r="L18" i="2" l="1"/>
  <c r="L10" i="2"/>
  <c r="L11" i="2"/>
  <c r="L12" i="2"/>
  <c r="L13" i="2"/>
  <c r="L14" i="2"/>
  <c r="L15" i="2"/>
  <c r="L16" i="2"/>
  <c r="L9" i="2"/>
  <c r="J10" i="2" l="1"/>
  <c r="J11" i="2"/>
  <c r="J12" i="2"/>
  <c r="J13" i="2"/>
  <c r="J14" i="2"/>
  <c r="J15" i="2"/>
  <c r="J16" i="2"/>
  <c r="J17" i="2"/>
  <c r="J9" i="2"/>
  <c r="G18" i="2"/>
  <c r="I10" i="1" l="1"/>
  <c r="I11" i="1"/>
  <c r="I12" i="1"/>
  <c r="I13" i="1"/>
  <c r="I14" i="1"/>
  <c r="I15" i="1"/>
  <c r="I16" i="1"/>
  <c r="I17" i="1"/>
  <c r="I18" i="1"/>
  <c r="I19" i="1"/>
  <c r="I9" i="1"/>
  <c r="J9" i="1" l="1"/>
  <c r="J10" i="1"/>
  <c r="J11" i="1"/>
  <c r="J12" i="1"/>
  <c r="J13" i="1"/>
  <c r="J14" i="1"/>
  <c r="J15" i="1"/>
  <c r="J16" i="1"/>
  <c r="J17" i="1"/>
  <c r="J18" i="1"/>
  <c r="J19" i="1"/>
  <c r="H18" i="2" l="1"/>
  <c r="I18" i="2"/>
  <c r="J18" i="2" l="1"/>
  <c r="K10" i="2"/>
  <c r="K11" i="2"/>
  <c r="K12" i="2"/>
  <c r="K13" i="2"/>
  <c r="K14" i="2"/>
  <c r="K15" i="2"/>
  <c r="K16" i="2"/>
  <c r="K17" i="2"/>
  <c r="K9" i="2"/>
  <c r="F18" i="2" l="1"/>
  <c r="E18" i="2" l="1"/>
  <c r="D18" i="2" l="1"/>
  <c r="K18" i="2" l="1"/>
  <c r="F20" i="1" l="1"/>
  <c r="J20" i="1"/>
  <c r="G20" i="1"/>
  <c r="I20" i="1"/>
  <c r="E20" i="1"/>
  <c r="H20" i="1"/>
  <c r="D20" i="1"/>
  <c r="C20" i="1"/>
</calcChain>
</file>

<file path=xl/sharedStrings.xml><?xml version="1.0" encoding="utf-8"?>
<sst xmlns="http://schemas.openxmlformats.org/spreadsheetml/2006/main" count="45" uniqueCount="34">
  <si>
    <t>Gerencia</t>
  </si>
  <si>
    <t>Aprobado</t>
  </si>
  <si>
    <t>Consejo Directivo</t>
  </si>
  <si>
    <t>Dirección General</t>
  </si>
  <si>
    <t>Gerencia Administrativa</t>
  </si>
  <si>
    <t>Comprometido Acumulado</t>
  </si>
  <si>
    <t>Por  Comprometer Anual</t>
  </si>
  <si>
    <t xml:space="preserve"> %  Por Comprometer</t>
  </si>
  <si>
    <t>Coordinación Jurídica</t>
  </si>
  <si>
    <t>Coordinación de Desarrollo Institucional</t>
  </si>
  <si>
    <t>Gerencia de Comercialización</t>
  </si>
  <si>
    <t>Gerencia de Operación y Mantenimiento</t>
  </si>
  <si>
    <t>Gerencia de Ingenieria y Diseño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</si>
  <si>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</si>
  <si>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</si>
  <si>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</si>
  <si>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</si>
  <si>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</si>
  <si>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</si>
  <si>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</si>
  <si>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</si>
  <si>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</si>
  <si>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</si>
  <si>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Comunicación Social</t>
  </si>
  <si>
    <t>Gerencia de la Planta Tratadora de Aguas Residuales</t>
  </si>
  <si>
    <t>Ejercido Acumulado</t>
  </si>
  <si>
    <t>Por Pagar</t>
  </si>
  <si>
    <t>Descripción</t>
  </si>
  <si>
    <t>Totales:</t>
  </si>
  <si>
    <t>Contraloria Interna</t>
  </si>
  <si>
    <t>1ra Modificación</t>
  </si>
  <si>
    <t>2da Modificación</t>
  </si>
  <si>
    <t>ESTADO DEL AVANCE PRESUPUESTAL A JUNIO 2021</t>
  </si>
  <si>
    <t>3ra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</si>
</sst>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10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43" fontId="0" fillId="0" borderId="1" xfId="6" applyFont="1" applyBorder="1"/>
    <xf numFmtId="43" fontId="6" fillId="2" borderId="1" xfId="6" applyFont="1" applyFill="1" applyBorder="1" applyAlignment="1">
      <alignment horizontal="center" vertical="center" wrapText="1"/>
    </xf>
    <xf numFmtId="43" fontId="6" fillId="2" borderId="1" xfId="6" applyFont="1" applyFill="1" applyBorder="1"/>
    <xf numFmtId="10" fontId="0" fillId="0" borderId="1" xfId="7" applyNumberFormat="1" applyFont="1" applyBorder="1" applyAlignment="1">
      <alignment horizontal="center"/>
    </xf>
    <xf numFmtId="10" fontId="8" fillId="2" borderId="1" xfId="7" applyNumberFormat="1" applyFont="1" applyFill="1" applyBorder="1" applyAlignment="1">
      <alignment horizontal="center"/>
    </xf>
    <xf numFmtId="10" fontId="6" fillId="2" borderId="1" xfId="7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952505</xdr:colOff>
      <xdr:row>0</xdr:row>
      <xdr:rowOff>40039</xdr:rowOff>
    </xdr:from>
    <xdr:to>
      <xdr:col>8</xdr:col>
      <xdr:colOff>257174</xdr:colOff>
      <xdr:row>5</xdr:row>
      <xdr:rowOff>133350</xdr:rowOff>
    </xdr:to>
    <xdr:grpSp>
      <xdr:nvGrpSpPr>
        <xdr:cNvPr id="2" name="1 Grupo"/>
        <xdr:cNvGrpSpPr/>
      </xdr:nvGrpSpPr>
      <xdr:grpSpPr>
        <a:xfrm>
          <a:off x="1079505" y="40039"/>
          <a:ext cx="8956669" cy="1045811"/>
          <a:chOff x="2507133" y="40039"/>
          <a:chExt cx="5970117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07133" y="40039"/>
            <a:ext cx="1506772" cy="10458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0"/>
  <sheetViews>
    <sheetView tabSelected="1" view="pageBreakPreview" zoomScale="60" zoomScaleNormal="100" workbookViewId="0">
      <selection activeCell="K19" sqref="K19"/>
    </sheetView>
  </sheetViews>
  <sheetFormatPr baseColWidth="10" defaultRowHeight="15" x14ac:dyDescent="0.25"/>
  <cols>
    <col min="1" max="1" width="1.85546875" customWidth="1"/>
    <col min="2" max="2" width="47.7109375" customWidth="1"/>
    <col min="3" max="3" width="16" customWidth="1"/>
    <col min="4" max="5" width="16" style="1" customWidth="1"/>
    <col min="6" max="6" width="17.42578125" style="1" customWidth="1"/>
    <col min="7" max="7" width="16" customWidth="1"/>
    <col min="8" max="8" width="16" style="1" customWidth="1"/>
    <col min="9" max="9" width="16" customWidth="1"/>
    <col min="10" max="10" width="16" style="1" customWidth="1"/>
    <col min="11" max="11" width="15.28515625" customWidth="1"/>
  </cols>
  <sheetData>
    <row r="5" spans="1:11" s="1" customFormat="1" x14ac:dyDescent="0.25"/>
    <row r="7" spans="1:11" ht="26.25" customHeight="1" x14ac:dyDescent="0.25">
      <c r="B7" s="16" t="s">
        <v>32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ht="45" x14ac:dyDescent="0.25">
      <c r="B8" s="8" t="s">
        <v>0</v>
      </c>
      <c r="C8" s="8" t="s">
        <v>1</v>
      </c>
      <c r="D8" s="8" t="s">
        <v>30</v>
      </c>
      <c r="E8" s="8" t="s">
        <v>31</v>
      </c>
      <c r="F8" s="8" t="s">
        <v>33</v>
      </c>
      <c r="G8" s="8" t="s">
        <v>5</v>
      </c>
      <c r="H8" s="8" t="s">
        <v>25</v>
      </c>
      <c r="I8" s="8" t="s">
        <v>6</v>
      </c>
      <c r="J8" s="8" t="s">
        <v>26</v>
      </c>
      <c r="K8" s="8" t="s">
        <v>7</v>
      </c>
    </row>
    <row r="9" spans="1:11" x14ac:dyDescent="0.25">
      <c r="A9" s="7"/>
      <c r="B9" s="2" t="s">
        <v>2</v>
      </c>
      <c r="C9" s="10">
        <v>9777698.1246379986</v>
      </c>
      <c r="D9" s="10">
        <v>18098656.264638003</v>
      </c>
      <c r="E9" s="10">
        <v>66146034.554638028</v>
      </c>
      <c r="F9" s="10">
        <v>124568581.58463798</v>
      </c>
      <c r="G9" s="10">
        <v>53167287.439999998</v>
      </c>
      <c r="H9" s="10">
        <v>34812403.850000016</v>
      </c>
      <c r="I9" s="10">
        <f>F9-G9</f>
        <v>71401294.144637987</v>
      </c>
      <c r="J9" s="10">
        <f>G9-H9</f>
        <v>18354883.589999981</v>
      </c>
      <c r="K9" s="3">
        <f>IF(ISERROR(I9/F9),0,I9/F9)</f>
        <v>0.57318862618761102</v>
      </c>
    </row>
    <row r="10" spans="1:11" s="1" customFormat="1" x14ac:dyDescent="0.25">
      <c r="A10" s="7"/>
      <c r="B10" s="2" t="s">
        <v>29</v>
      </c>
      <c r="C10" s="10">
        <v>2655946.5550366663</v>
      </c>
      <c r="D10" s="10">
        <v>2655946.5550366663</v>
      </c>
      <c r="E10" s="10">
        <v>2655946.5550366663</v>
      </c>
      <c r="F10" s="10">
        <v>2646946.5550366663</v>
      </c>
      <c r="G10" s="10">
        <v>2574016.999166667</v>
      </c>
      <c r="H10" s="10">
        <v>1131487.0699999998</v>
      </c>
      <c r="I10" s="10">
        <f t="shared" ref="I10:I19" si="0">F10-G10</f>
        <v>72929.555869999342</v>
      </c>
      <c r="J10" s="10">
        <f t="shared" ref="J10:J19" si="1">G10-H10</f>
        <v>1442529.9291666672</v>
      </c>
      <c r="K10" s="3">
        <f t="shared" ref="K10:K20" si="2">IF(ISERROR(I10/F10),0,I10/F10)</f>
        <v>2.7552334115408347E-2</v>
      </c>
    </row>
    <row r="11" spans="1:11" x14ac:dyDescent="0.25">
      <c r="A11" s="7"/>
      <c r="B11" s="2" t="s">
        <v>3</v>
      </c>
      <c r="C11" s="10">
        <v>29660289.724557996</v>
      </c>
      <c r="D11" s="10">
        <v>29861414.804557994</v>
      </c>
      <c r="E11" s="10">
        <v>29861414.804557994</v>
      </c>
      <c r="F11" s="10">
        <v>30364056.764557995</v>
      </c>
      <c r="G11" s="10">
        <v>22881965.799999982</v>
      </c>
      <c r="H11" s="10">
        <v>12344481.610000009</v>
      </c>
      <c r="I11" s="10">
        <f t="shared" si="0"/>
        <v>7482090.9645580128</v>
      </c>
      <c r="J11" s="10">
        <f t="shared" si="1"/>
        <v>10537484.189999973</v>
      </c>
      <c r="K11" s="3">
        <f t="shared" si="2"/>
        <v>0.24641275777390112</v>
      </c>
    </row>
    <row r="12" spans="1:11" x14ac:dyDescent="0.25">
      <c r="A12" s="7"/>
      <c r="B12" s="2" t="s">
        <v>8</v>
      </c>
      <c r="C12" s="10">
        <v>3185643.2320340006</v>
      </c>
      <c r="D12" s="10">
        <v>3185643.2320340006</v>
      </c>
      <c r="E12" s="10">
        <v>3185643.2320340006</v>
      </c>
      <c r="F12" s="10">
        <v>3178243.2320340006</v>
      </c>
      <c r="G12" s="10">
        <v>2527464.5474999999</v>
      </c>
      <c r="H12" s="10">
        <v>1233508.51</v>
      </c>
      <c r="I12" s="10">
        <f t="shared" si="0"/>
        <v>650778.6845340007</v>
      </c>
      <c r="J12" s="10">
        <f t="shared" si="1"/>
        <v>1293956.0374999999</v>
      </c>
      <c r="K12" s="3">
        <f t="shared" si="2"/>
        <v>0.2047605035305991</v>
      </c>
    </row>
    <row r="13" spans="1:11" x14ac:dyDescent="0.25">
      <c r="A13" s="7"/>
      <c r="B13" s="2" t="s">
        <v>23</v>
      </c>
      <c r="C13" s="10">
        <v>7963983.7158333315</v>
      </c>
      <c r="D13" s="10">
        <v>7963983.7158333315</v>
      </c>
      <c r="E13" s="10">
        <v>7963983.7158333315</v>
      </c>
      <c r="F13" s="10">
        <v>8023483.7158333315</v>
      </c>
      <c r="G13" s="10">
        <v>7571626.8158333311</v>
      </c>
      <c r="H13" s="10">
        <v>4249349.3900000025</v>
      </c>
      <c r="I13" s="10">
        <f t="shared" si="0"/>
        <v>451856.90000000037</v>
      </c>
      <c r="J13" s="10">
        <f t="shared" si="1"/>
        <v>3322277.4258333286</v>
      </c>
      <c r="K13" s="3">
        <f t="shared" si="2"/>
        <v>5.6316796544164209E-2</v>
      </c>
    </row>
    <row r="14" spans="1:11" x14ac:dyDescent="0.25">
      <c r="A14" s="7"/>
      <c r="B14" s="2" t="s">
        <v>9</v>
      </c>
      <c r="C14" s="10">
        <v>2458903.6599999997</v>
      </c>
      <c r="D14" s="10">
        <v>2458903.6599999997</v>
      </c>
      <c r="E14" s="10">
        <v>2458903.6599999997</v>
      </c>
      <c r="F14" s="10">
        <v>2501603.6599999997</v>
      </c>
      <c r="G14" s="10">
        <v>2054159.11</v>
      </c>
      <c r="H14" s="10">
        <v>1146353.18</v>
      </c>
      <c r="I14" s="10">
        <f t="shared" si="0"/>
        <v>447444.54999999958</v>
      </c>
      <c r="J14" s="10">
        <f t="shared" si="1"/>
        <v>907805.93000000017</v>
      </c>
      <c r="K14" s="3">
        <f t="shared" si="2"/>
        <v>0.17886308576954979</v>
      </c>
    </row>
    <row r="15" spans="1:11" x14ac:dyDescent="0.25">
      <c r="A15" s="7"/>
      <c r="B15" s="2" t="s">
        <v>4</v>
      </c>
      <c r="C15" s="10">
        <v>134872337.35771668</v>
      </c>
      <c r="D15" s="10">
        <v>134879082.75771669</v>
      </c>
      <c r="E15" s="10">
        <v>133023241.11771667</v>
      </c>
      <c r="F15" s="10">
        <v>153514662.4577167</v>
      </c>
      <c r="G15" s="10">
        <v>82628696.350833416</v>
      </c>
      <c r="H15" s="10">
        <v>59792866.269999996</v>
      </c>
      <c r="I15" s="10">
        <f t="shared" si="0"/>
        <v>70885966.106883287</v>
      </c>
      <c r="J15" s="10">
        <f t="shared" si="1"/>
        <v>22835830.08083342</v>
      </c>
      <c r="K15" s="3">
        <f t="shared" si="2"/>
        <v>0.46175371767115575</v>
      </c>
    </row>
    <row r="16" spans="1:11" x14ac:dyDescent="0.25">
      <c r="A16" s="7"/>
      <c r="B16" s="2" t="s">
        <v>10</v>
      </c>
      <c r="C16" s="10">
        <v>58168241.834166653</v>
      </c>
      <c r="D16" s="10">
        <v>58498180.184166647</v>
      </c>
      <c r="E16" s="10">
        <v>54498180.184166647</v>
      </c>
      <c r="F16" s="10">
        <v>54109802.194166653</v>
      </c>
      <c r="G16" s="10">
        <v>40601661.434166618</v>
      </c>
      <c r="H16" s="10">
        <v>18544465.349999994</v>
      </c>
      <c r="I16" s="10">
        <f t="shared" si="0"/>
        <v>13508140.760000035</v>
      </c>
      <c r="J16" s="10">
        <f t="shared" si="1"/>
        <v>22057196.084166624</v>
      </c>
      <c r="K16" s="3">
        <f t="shared" si="2"/>
        <v>0.24964313695931956</v>
      </c>
    </row>
    <row r="17" spans="1:11" x14ac:dyDescent="0.25">
      <c r="A17" s="7"/>
      <c r="B17" s="2" t="s">
        <v>11</v>
      </c>
      <c r="C17" s="10">
        <v>102748885.75410005</v>
      </c>
      <c r="D17" s="10">
        <v>102836869.43410006</v>
      </c>
      <c r="E17" s="10">
        <v>127121855.28410004</v>
      </c>
      <c r="F17" s="10">
        <v>125517985.30410004</v>
      </c>
      <c r="G17" s="10">
        <v>101952432.9166666</v>
      </c>
      <c r="H17" s="10">
        <v>32090952.430000015</v>
      </c>
      <c r="I17" s="10">
        <f t="shared" si="0"/>
        <v>23565552.387433439</v>
      </c>
      <c r="J17" s="10">
        <f t="shared" si="1"/>
        <v>69861480.48666659</v>
      </c>
      <c r="K17" s="3">
        <f t="shared" si="2"/>
        <v>0.18774642000777614</v>
      </c>
    </row>
    <row r="18" spans="1:11" x14ac:dyDescent="0.25">
      <c r="A18" s="7"/>
      <c r="B18" s="2" t="s">
        <v>12</v>
      </c>
      <c r="C18" s="10">
        <v>95782494.759659678</v>
      </c>
      <c r="D18" s="10">
        <v>497079208.1596598</v>
      </c>
      <c r="E18" s="10">
        <v>480836994.37965977</v>
      </c>
      <c r="F18" s="10">
        <v>465744701.33965969</v>
      </c>
      <c r="G18" s="10">
        <v>124508088.79049993</v>
      </c>
      <c r="H18" s="10">
        <v>79207224.979999885</v>
      </c>
      <c r="I18" s="10">
        <f t="shared" si="0"/>
        <v>341236612.54915977</v>
      </c>
      <c r="J18" s="10">
        <f t="shared" si="1"/>
        <v>45300863.810500041</v>
      </c>
      <c r="K18" s="3">
        <f t="shared" si="2"/>
        <v>0.73266880238816012</v>
      </c>
    </row>
    <row r="19" spans="1:11" x14ac:dyDescent="0.25">
      <c r="A19" s="7"/>
      <c r="B19" s="2" t="s">
        <v>24</v>
      </c>
      <c r="C19" s="10">
        <v>43017162.364999987</v>
      </c>
      <c r="D19" s="10">
        <v>43257419.234999992</v>
      </c>
      <c r="E19" s="10">
        <v>36070488.954999991</v>
      </c>
      <c r="F19" s="10">
        <v>33855848.744999997</v>
      </c>
      <c r="G19" s="10">
        <v>22776524.785000008</v>
      </c>
      <c r="H19" s="10">
        <v>11776606.399999997</v>
      </c>
      <c r="I19" s="10">
        <f t="shared" si="0"/>
        <v>11079323.95999999</v>
      </c>
      <c r="J19" s="10">
        <f t="shared" si="1"/>
        <v>10999918.385000011</v>
      </c>
      <c r="K19" s="3">
        <f t="shared" si="2"/>
        <v>0.32724992492283156</v>
      </c>
    </row>
    <row r="20" spans="1:11" s="4" customFormat="1" x14ac:dyDescent="0.25">
      <c r="B20" s="9" t="s">
        <v>28</v>
      </c>
      <c r="C20" s="12">
        <f t="shared" ref="C20:J20" si="3">SUM(C9:C19)</f>
        <v>490291587.08274305</v>
      </c>
      <c r="D20" s="12">
        <f t="shared" si="3"/>
        <v>900775308.00274312</v>
      </c>
      <c r="E20" s="12">
        <f t="shared" si="3"/>
        <v>943822686.44274318</v>
      </c>
      <c r="F20" s="12">
        <f t="shared" si="3"/>
        <v>1004025915.5527431</v>
      </c>
      <c r="G20" s="12">
        <f t="shared" si="3"/>
        <v>463243924.98966652</v>
      </c>
      <c r="H20" s="12">
        <f t="shared" si="3"/>
        <v>256329699.03999993</v>
      </c>
      <c r="I20" s="12">
        <f t="shared" si="3"/>
        <v>540781990.56307662</v>
      </c>
      <c r="J20" s="12">
        <f t="shared" si="3"/>
        <v>206914225.94966665</v>
      </c>
      <c r="K20" s="15">
        <f t="shared" si="2"/>
        <v>0.53861357778335994</v>
      </c>
    </row>
  </sheetData>
  <mergeCells count="1">
    <mergeCell ref="B7:K7"/>
  </mergeCells>
  <pageMargins left="0.23622047244094491" right="0.23622047244094491" top="0.74803149606299213" bottom="0.74803149606299213" header="0.31496062992125984" footer="0.31496062992125984"/>
  <pageSetup scale="70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18"/>
  <sheetViews>
    <sheetView topLeftCell="C1" zoomScaleNormal="100" workbookViewId="0">
      <selection activeCell="L18" sqref="L18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1" width="16" style="1" customWidth="1"/>
    <col min="12" max="12" width="14.85546875" style="1" customWidth="1"/>
    <col min="13" max="16384" width="11.42578125" style="1"/>
  </cols>
  <sheetData>
    <row r="7" spans="2:12" ht="26.25" customHeight="1" x14ac:dyDescent="0.25">
      <c r="B7" s="16" t="s">
        <v>32</v>
      </c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ht="45" x14ac:dyDescent="0.25">
      <c r="B8" s="8" t="s">
        <v>13</v>
      </c>
      <c r="C8" s="8" t="s">
        <v>27</v>
      </c>
      <c r="D8" s="8" t="s">
        <v>1</v>
      </c>
      <c r="E8" s="8" t="s">
        <v>30</v>
      </c>
      <c r="F8" s="8" t="s">
        <v>31</v>
      </c>
      <c r="G8" s="8" t="s">
        <v>33</v>
      </c>
      <c r="H8" s="8" t="s">
        <v>5</v>
      </c>
      <c r="I8" s="8" t="s">
        <v>25</v>
      </c>
      <c r="J8" s="8" t="s">
        <v>6</v>
      </c>
      <c r="K8" s="8" t="s">
        <v>26</v>
      </c>
      <c r="L8" s="8" t="s">
        <v>7</v>
      </c>
    </row>
    <row r="9" spans="2:12" x14ac:dyDescent="0.25">
      <c r="B9" s="5">
        <v>1000</v>
      </c>
      <c r="C9" s="6" t="s">
        <v>14</v>
      </c>
      <c r="D9" s="10">
        <v>121845719.13166666</v>
      </c>
      <c r="E9" s="10">
        <v>121845719.13166666</v>
      </c>
      <c r="F9" s="10">
        <v>121845719.13166666</v>
      </c>
      <c r="G9" s="10">
        <v>121845719.13166665</v>
      </c>
      <c r="H9" s="10">
        <v>120662685.48166668</v>
      </c>
      <c r="I9" s="10">
        <v>51941599.089999996</v>
      </c>
      <c r="J9" s="10">
        <f>G9-H9</f>
        <v>1183033.6499999613</v>
      </c>
      <c r="K9" s="10">
        <f>H9-I9</f>
        <v>68721086.391666681</v>
      </c>
      <c r="L9" s="13">
        <f>J9/G9</f>
        <v>9.7092754544915397E-3</v>
      </c>
    </row>
    <row r="10" spans="2:12" x14ac:dyDescent="0.25">
      <c r="B10" s="5">
        <v>2000</v>
      </c>
      <c r="C10" s="6" t="s">
        <v>15</v>
      </c>
      <c r="D10" s="10">
        <v>46836300.888148807</v>
      </c>
      <c r="E10" s="10">
        <v>56733129.918148808</v>
      </c>
      <c r="F10" s="10">
        <v>56733129.918148808</v>
      </c>
      <c r="G10" s="10">
        <v>61639443.978148811</v>
      </c>
      <c r="H10" s="10">
        <v>43541557.759999953</v>
      </c>
      <c r="I10" s="10">
        <v>23540005.680000022</v>
      </c>
      <c r="J10" s="10">
        <f t="shared" ref="J10:J17" si="0">G10-H10</f>
        <v>18097886.218148857</v>
      </c>
      <c r="K10" s="10">
        <f t="shared" ref="K10:K17" si="1">H10-I10</f>
        <v>20001552.079999931</v>
      </c>
      <c r="L10" s="13">
        <f t="shared" ref="L10:L16" si="2">J10/G10</f>
        <v>0.29360884930377634</v>
      </c>
    </row>
    <row r="11" spans="2:12" x14ac:dyDescent="0.25">
      <c r="B11" s="5">
        <v>3000</v>
      </c>
      <c r="C11" s="6" t="s">
        <v>16</v>
      </c>
      <c r="D11" s="10">
        <v>135089836.98292765</v>
      </c>
      <c r="E11" s="10">
        <v>150089836.98292756</v>
      </c>
      <c r="F11" s="10">
        <v>150089836.98292756</v>
      </c>
      <c r="G11" s="10">
        <v>145669835.30292758</v>
      </c>
      <c r="H11" s="10">
        <v>75497167.600000024</v>
      </c>
      <c r="I11" s="10">
        <v>68704820.409999967</v>
      </c>
      <c r="J11" s="10">
        <f t="shared" si="0"/>
        <v>70172667.70292756</v>
      </c>
      <c r="K11" s="10">
        <f t="shared" si="1"/>
        <v>6792347.1900000572</v>
      </c>
      <c r="L11" s="13">
        <f t="shared" si="2"/>
        <v>0.48172408211350037</v>
      </c>
    </row>
    <row r="12" spans="2:12" x14ac:dyDescent="0.25">
      <c r="B12" s="5">
        <v>4000</v>
      </c>
      <c r="C12" s="6" t="s">
        <v>17</v>
      </c>
      <c r="D12" s="10">
        <v>6183582.6299999999</v>
      </c>
      <c r="E12" s="10">
        <v>6183582.6299999999</v>
      </c>
      <c r="F12" s="10">
        <v>49230960.920000002</v>
      </c>
      <c r="G12" s="10">
        <v>49230960.920000002</v>
      </c>
      <c r="H12" s="10">
        <v>45019378.289999999</v>
      </c>
      <c r="I12" s="10">
        <v>30000918.800000004</v>
      </c>
      <c r="J12" s="10">
        <f t="shared" si="0"/>
        <v>4211582.6300000027</v>
      </c>
      <c r="K12" s="10">
        <f t="shared" si="1"/>
        <v>15018459.489999995</v>
      </c>
      <c r="L12" s="13">
        <f t="shared" si="2"/>
        <v>8.5547439076880866E-2</v>
      </c>
    </row>
    <row r="13" spans="2:12" x14ac:dyDescent="0.25">
      <c r="B13" s="5">
        <v>5000</v>
      </c>
      <c r="C13" s="6" t="s">
        <v>18</v>
      </c>
      <c r="D13" s="10">
        <v>26000000</v>
      </c>
      <c r="E13" s="10">
        <v>28787763.289999999</v>
      </c>
      <c r="F13" s="10">
        <v>28787763.289999999</v>
      </c>
      <c r="G13" s="10">
        <v>24934884.619999997</v>
      </c>
      <c r="H13" s="10">
        <v>17368932.600000005</v>
      </c>
      <c r="I13" s="10">
        <v>8319251.8399999999</v>
      </c>
      <c r="J13" s="10">
        <f t="shared" si="0"/>
        <v>7565952.0199999921</v>
      </c>
      <c r="K13" s="10">
        <f t="shared" si="1"/>
        <v>9049680.7600000054</v>
      </c>
      <c r="L13" s="13">
        <f t="shared" si="2"/>
        <v>0.30342839500975372</v>
      </c>
    </row>
    <row r="14" spans="2:12" x14ac:dyDescent="0.25">
      <c r="B14" s="5">
        <v>6000</v>
      </c>
      <c r="C14" s="6" t="s">
        <v>19</v>
      </c>
      <c r="D14" s="10">
        <v>154336147.44999999</v>
      </c>
      <c r="E14" s="10">
        <v>216069358.99000004</v>
      </c>
      <c r="F14" s="10">
        <v>216069358.97999999</v>
      </c>
      <c r="G14" s="10">
        <v>242445708.82999998</v>
      </c>
      <c r="H14" s="10">
        <v>161149639.37800005</v>
      </c>
      <c r="I14" s="10">
        <v>73818539.339999959</v>
      </c>
      <c r="J14" s="10">
        <f t="shared" si="0"/>
        <v>81296069.451999933</v>
      </c>
      <c r="K14" s="10">
        <f t="shared" si="1"/>
        <v>87331100.038000092</v>
      </c>
      <c r="L14" s="13">
        <f t="shared" si="2"/>
        <v>0.33531659456593543</v>
      </c>
    </row>
    <row r="15" spans="2:12" x14ac:dyDescent="0.25">
      <c r="B15" s="5">
        <v>7000</v>
      </c>
      <c r="C15" s="6" t="s">
        <v>20</v>
      </c>
      <c r="D15" s="10">
        <v>0</v>
      </c>
      <c r="E15" s="10">
        <v>312307617.75999999</v>
      </c>
      <c r="F15" s="10">
        <v>312307617.91999996</v>
      </c>
      <c r="G15" s="10">
        <v>299980251.24000001</v>
      </c>
      <c r="H15" s="10">
        <v>0</v>
      </c>
      <c r="I15" s="10">
        <v>0</v>
      </c>
      <c r="J15" s="10">
        <f t="shared" si="0"/>
        <v>299980251.24000001</v>
      </c>
      <c r="K15" s="10">
        <f t="shared" si="1"/>
        <v>0</v>
      </c>
      <c r="L15" s="13">
        <f t="shared" si="2"/>
        <v>1</v>
      </c>
    </row>
    <row r="16" spans="2:12" x14ac:dyDescent="0.25">
      <c r="B16" s="5">
        <v>8000</v>
      </c>
      <c r="C16" s="6" t="s">
        <v>21</v>
      </c>
      <c r="D16" s="10">
        <v>0</v>
      </c>
      <c r="E16" s="10">
        <v>8758299.3000000007</v>
      </c>
      <c r="F16" s="10">
        <v>8758299.3000000007</v>
      </c>
      <c r="G16" s="10">
        <v>58279111.530000001</v>
      </c>
      <c r="H16" s="10">
        <v>4563.88</v>
      </c>
      <c r="I16" s="10">
        <v>4563.88</v>
      </c>
      <c r="J16" s="10">
        <f t="shared" si="0"/>
        <v>58274547.649999999</v>
      </c>
      <c r="K16" s="10">
        <f t="shared" si="1"/>
        <v>0</v>
      </c>
      <c r="L16" s="13">
        <f t="shared" si="2"/>
        <v>0.99992168926601332</v>
      </c>
    </row>
    <row r="17" spans="2:12" x14ac:dyDescent="0.25">
      <c r="B17" s="5">
        <v>9000</v>
      </c>
      <c r="C17" s="6" t="s">
        <v>22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0</v>
      </c>
      <c r="K17" s="10">
        <f t="shared" si="1"/>
        <v>0</v>
      </c>
      <c r="L17" s="13">
        <v>0</v>
      </c>
    </row>
    <row r="18" spans="2:12" s="4" customFormat="1" x14ac:dyDescent="0.25">
      <c r="B18" s="17" t="s">
        <v>28</v>
      </c>
      <c r="C18" s="18"/>
      <c r="D18" s="11">
        <f>SUM(D9:D17)</f>
        <v>490291587.08274311</v>
      </c>
      <c r="E18" s="11">
        <f t="shared" ref="E18:G18" si="3">SUM(E9:E17)</f>
        <v>900775308.00274301</v>
      </c>
      <c r="F18" s="11">
        <f t="shared" si="3"/>
        <v>943822686.44274294</v>
      </c>
      <c r="G18" s="11">
        <f t="shared" si="3"/>
        <v>1004025915.552743</v>
      </c>
      <c r="H18" s="11">
        <f>SUM(H9:H17)</f>
        <v>463243924.9896667</v>
      </c>
      <c r="I18" s="11">
        <f>SUM(I9:I17)</f>
        <v>256329699.03999996</v>
      </c>
      <c r="J18" s="11">
        <f>SUM(J9:J17)</f>
        <v>540781990.56307638</v>
      </c>
      <c r="K18" s="11">
        <f>SUM(K9:K17)</f>
        <v>206914225.94966674</v>
      </c>
      <c r="L18" s="14">
        <f>J18/G18</f>
        <v>0.53861357778335983</v>
      </c>
    </row>
  </sheetData>
  <mergeCells count="2">
    <mergeCell ref="B7:L7"/>
    <mergeCell ref="B18:C18"/>
  </mergeCells>
  <pageMargins left="0.23622047244094491" right="0.23622047244094491" top="0.74803149606299213" bottom="0.74803149606299213" header="0.31496062992125984" footer="0.31496062992125984"/>
  <pageSetup scale="6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EAP</vt:lpstr>
      <vt:lpstr>CAPITULO</vt:lpstr>
      <vt:lpstr>CAPITULO!Área_de_impresión</vt:lpstr>
      <vt:lpstr>EAP!Área_de_impresión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2021-07-15T15:38:41Z</cp:lastPrinted>
  <dcterms:created xsi:type="dcterms:W3CDTF">2013-07-11T21:00:59Z</dcterms:created>
  <dcterms:modified xsi:type="dcterms:W3CDTF">2021-07-15T15:41:03Z</dcterms:modified>
</cp:coreProperties>
</file>