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5" windowWidth="21315" windowHeight="9675" activeTab="1"/>
  </bookViews>
  <sheets>
    <sheet name="EAP" sheetId="1" r:id="rId1"/>
    <sheet name="CAPITULO" sheetId="2" r:id="rId2"/>
  </sheets>
  <definedNames>
    <definedName name="_xlnm.Print_Area" localSheetId="1">CAPITULO!$B$1:$K$18</definedName>
    <definedName name="_xlnm.Print_Area" localSheetId="0">EAP!$B$1:$J$20</definedName>
  </definedNames>
  <calcPr calcId="14562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9" i="1"/>
  <c r="E20" i="1"/>
  <c r="J10" i="2"/>
  <c r="J11" i="2"/>
  <c r="J12" i="2"/>
  <c r="J13" i="2"/>
  <c r="J14" i="2"/>
  <c r="J15" i="2"/>
  <c r="J16" i="2"/>
  <c r="J17" i="2"/>
  <c r="I10" i="2"/>
  <c r="I11" i="2"/>
  <c r="I12" i="2"/>
  <c r="I13" i="2"/>
  <c r="I14" i="2"/>
  <c r="I15" i="2"/>
  <c r="I16" i="2"/>
  <c r="I17" i="2"/>
  <c r="I9" i="2"/>
  <c r="F18" i="2"/>
  <c r="J10" i="1" l="1"/>
  <c r="I10" i="1"/>
  <c r="J11" i="1"/>
  <c r="I11" i="1"/>
  <c r="J12" i="1"/>
  <c r="I12" i="1"/>
  <c r="J13" i="1"/>
  <c r="I13" i="1"/>
  <c r="J14" i="1"/>
  <c r="I14" i="1"/>
  <c r="J15" i="1"/>
  <c r="I15" i="1"/>
  <c r="J16" i="1"/>
  <c r="I16" i="1"/>
  <c r="J17" i="1"/>
  <c r="I17" i="1"/>
  <c r="J18" i="1"/>
  <c r="I18" i="1"/>
  <c r="J19" i="1"/>
  <c r="I19" i="1"/>
  <c r="I9" i="1"/>
  <c r="J9" i="1"/>
  <c r="J9" i="2"/>
  <c r="K10" i="2"/>
  <c r="K11" i="2"/>
  <c r="K12" i="2"/>
  <c r="K13" i="2"/>
  <c r="K14" i="2"/>
  <c r="K15" i="2"/>
  <c r="K16" i="2"/>
  <c r="K9" i="2"/>
  <c r="F20" i="1" l="1"/>
  <c r="G20" i="1"/>
  <c r="D20" i="1"/>
  <c r="I20" i="1" l="1"/>
  <c r="H20" i="1"/>
  <c r="J20" i="1" s="1"/>
  <c r="E18" i="2"/>
  <c r="D18" i="2" l="1"/>
  <c r="C20" i="1" l="1"/>
  <c r="G18" i="2" l="1"/>
  <c r="I18" i="2" l="1"/>
  <c r="K18" i="2" s="1"/>
  <c r="H18" i="2" l="1"/>
  <c r="J18" i="2"/>
</calcChain>
</file>

<file path=xl/sharedStrings.xml><?xml version="1.0" encoding="utf-8"?>
<sst xmlns="http://schemas.openxmlformats.org/spreadsheetml/2006/main" count="43" uniqueCount="33">
  <si>
    <t>Gerencia</t>
  </si>
  <si>
    <t>Aprobado</t>
  </si>
  <si>
    <t>Consejo Directivo</t>
  </si>
  <si>
    <t>Dirección General</t>
  </si>
  <si>
    <t>Gerencia Administrativa</t>
  </si>
  <si>
    <t>Comprometido Acumulado</t>
  </si>
  <si>
    <t>Por  Comprometer Anual</t>
  </si>
  <si>
    <t xml:space="preserve"> %  Por Comprometer</t>
  </si>
  <si>
    <t>Coordinación Jurídica</t>
  </si>
  <si>
    <t>Coordinación de Desarrollo Institucional</t>
  </si>
  <si>
    <t>Gerencia de Comercialización</t>
  </si>
  <si>
    <t>Gerencia de Operación y Mantenimiento</t>
  </si>
  <si>
    <t>Gerencia de Ingenieria y Diseño</t>
  </si>
  <si>
    <t>Capitulo</t>
  </si>
  <si>
    <t>Servicios 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</si>
  <si>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</si>
  <si>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</si>
  <si>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</si>
  <si>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</si>
  <si>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</si>
  <si>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</si>
  <si>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</si>
  <si>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</si>
  <si>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Coordinación de Comunicación Social</t>
  </si>
  <si>
    <t>Gerencia de la Planta Tratadora de Aguas Residuales</t>
  </si>
  <si>
    <t>Ejercido Acumulado</t>
  </si>
  <si>
    <t>Por Pagar</t>
  </si>
  <si>
    <t>Descripción</t>
  </si>
  <si>
    <t>Totales:</t>
  </si>
  <si>
    <t>1ra Modificacion</t>
  </si>
  <si>
    <t>Contraloria Interna</t>
  </si>
  <si>
    <t>ESTADO DEL AVANCE PRESUPUESTAL A JUNIO 2020</t>
  </si>
  <si>
    <t>2da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</si>
</sst>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1" xfId="0" applyBorder="1"/>
    <xf numFmtId="10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43" fontId="0" fillId="0" borderId="1" xfId="6" applyFont="1" applyBorder="1"/>
    <xf numFmtId="43" fontId="6" fillId="2" borderId="1" xfId="6" applyFont="1" applyFill="1" applyBorder="1" applyAlignment="1">
      <alignment horizontal="center" vertical="center" wrapText="1"/>
    </xf>
    <xf numFmtId="43" fontId="6" fillId="2" borderId="1" xfId="6" applyFont="1" applyFill="1" applyBorder="1"/>
    <xf numFmtId="10" fontId="6" fillId="2" borderId="1" xfId="7" applyNumberFormat="1" applyFont="1" applyFill="1" applyBorder="1" applyAlignment="1">
      <alignment horizontal="center" vertical="center" wrapText="1"/>
    </xf>
    <xf numFmtId="10" fontId="6" fillId="2" borderId="1" xfId="7" applyNumberFormat="1" applyFont="1" applyFill="1" applyBorder="1" applyAlignment="1">
      <alignment horizontal="center" vertical="center"/>
    </xf>
    <xf numFmtId="10" fontId="0" fillId="0" borderId="1" xfId="7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</cellXfs>
  <cellStyles count="8">
    <cellStyle name="Millares" xfId="6" builtinId="3"/>
    <cellStyle name="Moneda 2" xfId="1"/>
    <cellStyle name="Normal" xfId="0" builtinId="0"/>
    <cellStyle name="Normal 2" xfId="2"/>
    <cellStyle name="Normal 3" xfId="5"/>
    <cellStyle name="Normal 6" xfId="4"/>
    <cellStyle name="Porcentaje" xfId="7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952505</xdr:colOff>
      <xdr:row>0</xdr:row>
      <xdr:rowOff>40039</xdr:rowOff>
    </xdr:from>
    <xdr:to>
      <xdr:col>8</xdr:col>
      <xdr:colOff>352424</xdr:colOff>
      <xdr:row>5</xdr:row>
      <xdr:rowOff>133350</xdr:rowOff>
    </xdr:to>
    <xdr:grpSp>
      <xdr:nvGrpSpPr>
        <xdr:cNvPr id="2" name="1 Grupo"/>
        <xdr:cNvGrpSpPr/>
      </xdr:nvGrpSpPr>
      <xdr:grpSpPr>
        <a:xfrm>
          <a:off x="1076330" y="40039"/>
          <a:ext cx="8982069" cy="1045811"/>
          <a:chOff x="2507133" y="40039"/>
          <a:chExt cx="5970117" cy="1045811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351549" y="271927"/>
            <a:ext cx="4125701" cy="484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JUNTA DE AGUA POTABLE, DRENAJE, ALCANTARILLADO Y SANEAMIENTO DEL MUNICIPIO DE IRAPUATO, GTO.</a:t>
            </a: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07133" y="40039"/>
            <a:ext cx="1506772" cy="104581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1809750</xdr:colOff>
      <xdr:row>0</xdr:row>
      <xdr:rowOff>9525</xdr:rowOff>
    </xdr:from>
    <xdr:to>
      <xdr:col>8</xdr:col>
      <xdr:colOff>66676</xdr:colOff>
      <xdr:row>5</xdr:row>
      <xdr:rowOff>102836</xdr:rowOff>
    </xdr:to>
    <xdr:grpSp>
      <xdr:nvGrpSpPr>
        <xdr:cNvPr id="5" name="4 Grupo"/>
        <xdr:cNvGrpSpPr/>
      </xdr:nvGrpSpPr>
      <xdr:grpSpPr>
        <a:xfrm>
          <a:off x="2647950" y="9525"/>
          <a:ext cx="6810376" cy="1045811"/>
          <a:chOff x="2706461" y="40039"/>
          <a:chExt cx="5770789" cy="1045811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351549" y="271927"/>
            <a:ext cx="4125701" cy="484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JUNTA DE AGUA POTABLE, DRENAJE, ALCANTARILLADO Y SANEAMIENTO DEL MUNICIPIO DE IRAPUATO, GTO.</a:t>
            </a: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" name="6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06461" y="40039"/>
            <a:ext cx="1711059" cy="10458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0"/>
  <sheetViews>
    <sheetView zoomScaleNormal="100" workbookViewId="0">
      <selection activeCell="I13" sqref="I13"/>
    </sheetView>
  </sheetViews>
  <sheetFormatPr baseColWidth="10" defaultRowHeight="15" x14ac:dyDescent="0.25"/>
  <cols>
    <col min="1" max="1" width="1.85546875" customWidth="1"/>
    <col min="2" max="2" width="47.7109375" customWidth="1"/>
    <col min="3" max="3" width="16" customWidth="1"/>
    <col min="4" max="5" width="16" style="1" customWidth="1"/>
    <col min="6" max="6" width="16" customWidth="1"/>
    <col min="7" max="7" width="16" style="1" customWidth="1"/>
    <col min="8" max="8" width="16" customWidth="1"/>
    <col min="9" max="9" width="16" style="1" customWidth="1"/>
    <col min="10" max="10" width="15.28515625" customWidth="1"/>
  </cols>
  <sheetData>
    <row r="5" spans="1:10" s="1" customFormat="1" x14ac:dyDescent="0.25"/>
    <row r="7" spans="1:10" ht="26.25" customHeight="1" x14ac:dyDescent="0.25">
      <c r="B7" s="16" t="s">
        <v>31</v>
      </c>
      <c r="C7" s="16"/>
      <c r="D7" s="16"/>
      <c r="E7" s="16"/>
      <c r="F7" s="16"/>
      <c r="G7" s="16"/>
      <c r="H7" s="16"/>
      <c r="I7" s="16"/>
      <c r="J7" s="16"/>
    </row>
    <row r="8" spans="1:10" ht="45" x14ac:dyDescent="0.25">
      <c r="B8" s="8" t="s">
        <v>0</v>
      </c>
      <c r="C8" s="8" t="s">
        <v>1</v>
      </c>
      <c r="D8" s="8" t="s">
        <v>29</v>
      </c>
      <c r="E8" s="8" t="s">
        <v>32</v>
      </c>
      <c r="F8" s="8" t="s">
        <v>5</v>
      </c>
      <c r="G8" s="8" t="s">
        <v>25</v>
      </c>
      <c r="H8" s="8" t="s">
        <v>6</v>
      </c>
      <c r="I8" s="8" t="s">
        <v>26</v>
      </c>
      <c r="J8" s="8" t="s">
        <v>7</v>
      </c>
    </row>
    <row r="9" spans="1:10" x14ac:dyDescent="0.25">
      <c r="A9" s="7"/>
      <c r="B9" s="2" t="s">
        <v>2</v>
      </c>
      <c r="C9" s="10">
        <v>67185143.329999998</v>
      </c>
      <c r="D9" s="10">
        <v>100300494.88999999</v>
      </c>
      <c r="E9" s="10">
        <v>63929472.11999999</v>
      </c>
      <c r="F9" s="10">
        <v>52437384.839999974</v>
      </c>
      <c r="G9" s="10">
        <v>47822174.73999992</v>
      </c>
      <c r="H9" s="10">
        <f>E9-F9</f>
        <v>11492087.280000016</v>
      </c>
      <c r="I9" s="10">
        <f>F9-G9</f>
        <v>4615210.1000000536</v>
      </c>
      <c r="J9" s="3">
        <f t="shared" ref="J9:J20" si="0">IF(ISERROR(H9/D9),0,H9/D9)</f>
        <v>0.11457657604385144</v>
      </c>
    </row>
    <row r="10" spans="1:10" s="1" customFormat="1" x14ac:dyDescent="0.25">
      <c r="A10" s="7"/>
      <c r="B10" s="2" t="s">
        <v>30</v>
      </c>
      <c r="C10" s="10">
        <v>2699990.7299999995</v>
      </c>
      <c r="D10" s="10">
        <v>3074990.7299999995</v>
      </c>
      <c r="E10" s="10">
        <v>3068806.7899999996</v>
      </c>
      <c r="F10" s="10">
        <v>3005441.5199999996</v>
      </c>
      <c r="G10" s="10">
        <v>1525528.9300000002</v>
      </c>
      <c r="H10" s="10">
        <f t="shared" ref="H10:H19" si="1">E10-F10</f>
        <v>63365.270000000019</v>
      </c>
      <c r="I10" s="10">
        <f t="shared" ref="I10:I19" si="2">F10-G10</f>
        <v>1479912.5899999994</v>
      </c>
      <c r="J10" s="3">
        <f t="shared" si="0"/>
        <v>2.0606653991441473E-2</v>
      </c>
    </row>
    <row r="11" spans="1:10" x14ac:dyDescent="0.25">
      <c r="A11" s="7"/>
      <c r="B11" s="2" t="s">
        <v>3</v>
      </c>
      <c r="C11" s="10">
        <v>1621700.3199999996</v>
      </c>
      <c r="D11" s="10">
        <v>1621700.3199999996</v>
      </c>
      <c r="E11" s="10">
        <v>1586521.4199999997</v>
      </c>
      <c r="F11" s="10">
        <v>1315571.9199999997</v>
      </c>
      <c r="G11" s="10">
        <v>591799.43000000005</v>
      </c>
      <c r="H11" s="10">
        <f t="shared" si="1"/>
        <v>270949.5</v>
      </c>
      <c r="I11" s="10">
        <f t="shared" si="2"/>
        <v>723772.48999999964</v>
      </c>
      <c r="J11" s="3">
        <f t="shared" si="0"/>
        <v>0.16707741662158646</v>
      </c>
    </row>
    <row r="12" spans="1:10" x14ac:dyDescent="0.25">
      <c r="A12" s="7"/>
      <c r="B12" s="2" t="s">
        <v>8</v>
      </c>
      <c r="C12" s="10">
        <v>2944958.6700000004</v>
      </c>
      <c r="D12" s="10">
        <v>2944958.6700000004</v>
      </c>
      <c r="E12" s="10">
        <v>2706867.0100000002</v>
      </c>
      <c r="F12" s="10">
        <v>2105809.9199999999</v>
      </c>
      <c r="G12" s="10">
        <v>890031.22000000009</v>
      </c>
      <c r="H12" s="10">
        <f t="shared" si="1"/>
        <v>601057.09000000032</v>
      </c>
      <c r="I12" s="10">
        <f t="shared" si="2"/>
        <v>1215778.6999999997</v>
      </c>
      <c r="J12" s="3">
        <f t="shared" si="0"/>
        <v>0.20409695257285232</v>
      </c>
    </row>
    <row r="13" spans="1:10" x14ac:dyDescent="0.25">
      <c r="A13" s="7"/>
      <c r="B13" s="2" t="s">
        <v>23</v>
      </c>
      <c r="C13" s="10">
        <v>4485954.9800000004</v>
      </c>
      <c r="D13" s="10">
        <v>4485954.9800000004</v>
      </c>
      <c r="E13" s="10">
        <v>4485954.91</v>
      </c>
      <c r="F13" s="10">
        <v>3926337.4899999993</v>
      </c>
      <c r="G13" s="10">
        <v>2515373.5199999996</v>
      </c>
      <c r="H13" s="10">
        <f t="shared" si="1"/>
        <v>559617.42000000086</v>
      </c>
      <c r="I13" s="10">
        <f t="shared" si="2"/>
        <v>1410963.9699999997</v>
      </c>
      <c r="J13" s="3">
        <f t="shared" si="0"/>
        <v>0.12474878203079978</v>
      </c>
    </row>
    <row r="14" spans="1:10" x14ac:dyDescent="0.25">
      <c r="A14" s="7"/>
      <c r="B14" s="2" t="s">
        <v>9</v>
      </c>
      <c r="C14" s="10">
        <v>1966720.0900000005</v>
      </c>
      <c r="D14" s="10">
        <v>1966720.0900000005</v>
      </c>
      <c r="E14" s="10">
        <v>1812496.39</v>
      </c>
      <c r="F14" s="10">
        <v>1772848.0299999998</v>
      </c>
      <c r="G14" s="10">
        <v>890505.97</v>
      </c>
      <c r="H14" s="10">
        <f t="shared" si="1"/>
        <v>39648.360000000102</v>
      </c>
      <c r="I14" s="10">
        <f t="shared" si="2"/>
        <v>882342.05999999982</v>
      </c>
      <c r="J14" s="3">
        <f t="shared" si="0"/>
        <v>2.0159635426310253E-2</v>
      </c>
    </row>
    <row r="15" spans="1:10" x14ac:dyDescent="0.25">
      <c r="A15" s="7"/>
      <c r="B15" s="2" t="s">
        <v>4</v>
      </c>
      <c r="C15" s="10">
        <v>31061326.810000006</v>
      </c>
      <c r="D15" s="10">
        <v>31061326.810000006</v>
      </c>
      <c r="E15" s="10">
        <v>32735606.599999994</v>
      </c>
      <c r="F15" s="10">
        <v>23621395.542999987</v>
      </c>
      <c r="G15" s="10">
        <v>12291894.129999993</v>
      </c>
      <c r="H15" s="10">
        <f t="shared" si="1"/>
        <v>9114211.0570000075</v>
      </c>
      <c r="I15" s="10">
        <f t="shared" si="2"/>
        <v>11329501.412999993</v>
      </c>
      <c r="J15" s="3">
        <f t="shared" si="0"/>
        <v>0.29342632762441245</v>
      </c>
    </row>
    <row r="16" spans="1:10" x14ac:dyDescent="0.25">
      <c r="A16" s="7"/>
      <c r="B16" s="2" t="s">
        <v>10</v>
      </c>
      <c r="C16" s="10">
        <v>34188437.669999994</v>
      </c>
      <c r="D16" s="10">
        <v>33988437.669999994</v>
      </c>
      <c r="E16" s="10">
        <v>34721510.720000014</v>
      </c>
      <c r="F16" s="10">
        <v>22581531.089999985</v>
      </c>
      <c r="G16" s="10">
        <v>9692203.1899999995</v>
      </c>
      <c r="H16" s="10">
        <f t="shared" si="1"/>
        <v>12139979.630000029</v>
      </c>
      <c r="I16" s="10">
        <f t="shared" si="2"/>
        <v>12889327.899999985</v>
      </c>
      <c r="J16" s="3">
        <f t="shared" si="0"/>
        <v>0.35717968998367411</v>
      </c>
    </row>
    <row r="17" spans="1:10" x14ac:dyDescent="0.25">
      <c r="A17" s="7"/>
      <c r="B17" s="2" t="s">
        <v>11</v>
      </c>
      <c r="C17" s="10">
        <v>159087621.15000004</v>
      </c>
      <c r="D17" s="10">
        <v>160186980.97000006</v>
      </c>
      <c r="E17" s="10">
        <v>159603457.42999995</v>
      </c>
      <c r="F17" s="10">
        <v>96779761.669999987</v>
      </c>
      <c r="G17" s="10">
        <v>72166788.739999995</v>
      </c>
      <c r="H17" s="10">
        <f t="shared" si="1"/>
        <v>62823695.759999961</v>
      </c>
      <c r="I17" s="10">
        <f t="shared" si="2"/>
        <v>24612972.929999992</v>
      </c>
      <c r="J17" s="3">
        <f t="shared" si="0"/>
        <v>0.39218977334846977</v>
      </c>
    </row>
    <row r="18" spans="1:10" x14ac:dyDescent="0.25">
      <c r="A18" s="7"/>
      <c r="B18" s="2" t="s">
        <v>12</v>
      </c>
      <c r="C18" s="10">
        <v>491564920.29999983</v>
      </c>
      <c r="D18" s="10">
        <v>567994153.0800004</v>
      </c>
      <c r="E18" s="10">
        <v>596115988.0800004</v>
      </c>
      <c r="F18" s="10">
        <v>199485661.55700001</v>
      </c>
      <c r="G18" s="10">
        <v>129618714.13999978</v>
      </c>
      <c r="H18" s="10">
        <f t="shared" si="1"/>
        <v>396630326.52300036</v>
      </c>
      <c r="I18" s="10">
        <f t="shared" si="2"/>
        <v>69866947.417000234</v>
      </c>
      <c r="J18" s="3">
        <f t="shared" si="0"/>
        <v>0.69830001659741747</v>
      </c>
    </row>
    <row r="19" spans="1:10" x14ac:dyDescent="0.25">
      <c r="A19" s="7"/>
      <c r="B19" s="2" t="s">
        <v>24</v>
      </c>
      <c r="C19" s="10">
        <v>23760906.59</v>
      </c>
      <c r="D19" s="10">
        <v>24097031.66</v>
      </c>
      <c r="E19" s="10">
        <v>26450130.750000007</v>
      </c>
      <c r="F19" s="10">
        <v>15593572.069999998</v>
      </c>
      <c r="G19" s="10">
        <v>9798761.7799999919</v>
      </c>
      <c r="H19" s="10">
        <f t="shared" si="1"/>
        <v>10856558.680000009</v>
      </c>
      <c r="I19" s="10">
        <f t="shared" si="2"/>
        <v>5794810.2900000066</v>
      </c>
      <c r="J19" s="3">
        <f t="shared" si="0"/>
        <v>0.45053510462126389</v>
      </c>
    </row>
    <row r="20" spans="1:10" s="4" customFormat="1" x14ac:dyDescent="0.25">
      <c r="B20" s="9" t="s">
        <v>28</v>
      </c>
      <c r="C20" s="12">
        <f>SUM(C9:C19)</f>
        <v>820567680.63999987</v>
      </c>
      <c r="D20" s="12">
        <f t="shared" ref="D20:I20" si="3">SUM(D9:D19)</f>
        <v>931722749.87000048</v>
      </c>
      <c r="E20" s="12">
        <f t="shared" ref="E20" si="4">SUM(E9:E19)</f>
        <v>927216812.22000027</v>
      </c>
      <c r="F20" s="12">
        <f t="shared" si="3"/>
        <v>422625315.64999992</v>
      </c>
      <c r="G20" s="12">
        <f t="shared" si="3"/>
        <v>287803775.7899996</v>
      </c>
      <c r="H20" s="12">
        <f t="shared" si="3"/>
        <v>504591496.57000035</v>
      </c>
      <c r="I20" s="12">
        <f t="shared" si="3"/>
        <v>134821539.86000025</v>
      </c>
      <c r="J20" s="14">
        <f t="shared" si="0"/>
        <v>0.54156829018117669</v>
      </c>
    </row>
  </sheetData>
  <mergeCells count="1">
    <mergeCell ref="B7:J7"/>
  </mergeCells>
  <pageMargins left="0.23622047244094491" right="0.23622047244094491" top="0.74803149606299213" bottom="0.74803149606299213" header="0.31496062992125984" footer="0.31496062992125984"/>
  <pageSetup scale="84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18"/>
  <sheetViews>
    <sheetView tabSelected="1" zoomScaleNormal="100" workbookViewId="0"/>
  </sheetViews>
  <sheetFormatPr baseColWidth="10" defaultRowHeight="15" x14ac:dyDescent="0.25"/>
  <cols>
    <col min="1" max="1" width="1.85546875" style="1" customWidth="1"/>
    <col min="2" max="2" width="10.7109375" style="1" customWidth="1"/>
    <col min="3" max="3" width="48.28515625" style="1" customWidth="1"/>
    <col min="4" max="10" width="16" style="1" customWidth="1"/>
    <col min="11" max="11" width="14.85546875" style="1" customWidth="1"/>
    <col min="12" max="16384" width="11.42578125" style="1"/>
  </cols>
  <sheetData>
    <row r="7" spans="2:11" ht="26.25" customHeight="1" x14ac:dyDescent="0.25">
      <c r="B7" s="16" t="s">
        <v>31</v>
      </c>
      <c r="C7" s="16"/>
      <c r="D7" s="16"/>
      <c r="E7" s="16"/>
      <c r="F7" s="16"/>
      <c r="G7" s="16"/>
      <c r="H7" s="16"/>
      <c r="I7" s="16"/>
      <c r="J7" s="16"/>
      <c r="K7" s="16"/>
    </row>
    <row r="8" spans="2:11" ht="45" x14ac:dyDescent="0.25">
      <c r="B8" s="8" t="s">
        <v>13</v>
      </c>
      <c r="C8" s="8" t="s">
        <v>27</v>
      </c>
      <c r="D8" s="8" t="s">
        <v>1</v>
      </c>
      <c r="E8" s="8" t="s">
        <v>29</v>
      </c>
      <c r="F8" s="8" t="s">
        <v>32</v>
      </c>
      <c r="G8" s="8" t="s">
        <v>5</v>
      </c>
      <c r="H8" s="8" t="s">
        <v>25</v>
      </c>
      <c r="I8" s="8" t="s">
        <v>6</v>
      </c>
      <c r="J8" s="8" t="s">
        <v>26</v>
      </c>
      <c r="K8" s="8" t="s">
        <v>7</v>
      </c>
    </row>
    <row r="9" spans="2:11" x14ac:dyDescent="0.25">
      <c r="B9" s="5">
        <v>1000</v>
      </c>
      <c r="C9" s="6" t="s">
        <v>14</v>
      </c>
      <c r="D9" s="10">
        <v>118296814.66000009</v>
      </c>
      <c r="E9" s="10">
        <v>118296814.66000009</v>
      </c>
      <c r="F9" s="10">
        <v>118296814.69999999</v>
      </c>
      <c r="G9" s="10">
        <v>116437093.66999996</v>
      </c>
      <c r="H9" s="10">
        <v>49363999.610000044</v>
      </c>
      <c r="I9" s="10">
        <f>F9-G9</f>
        <v>1859721.030000031</v>
      </c>
      <c r="J9" s="10">
        <f>G9-H9</f>
        <v>67073094.059999913</v>
      </c>
      <c r="K9" s="15">
        <f>I9/E9</f>
        <v>1.5720803940030871E-2</v>
      </c>
    </row>
    <row r="10" spans="2:11" x14ac:dyDescent="0.25">
      <c r="B10" s="5">
        <v>2000</v>
      </c>
      <c r="C10" s="6" t="s">
        <v>15</v>
      </c>
      <c r="D10" s="10">
        <v>87783119.689999968</v>
      </c>
      <c r="E10" s="10">
        <v>84947349.519999981</v>
      </c>
      <c r="F10" s="10">
        <v>82017038.509999961</v>
      </c>
      <c r="G10" s="10">
        <v>33770159.11300002</v>
      </c>
      <c r="H10" s="10">
        <v>26278168.390000012</v>
      </c>
      <c r="I10" s="10">
        <f t="shared" ref="I10:I17" si="0">F10-G10</f>
        <v>48246879.39699994</v>
      </c>
      <c r="J10" s="10">
        <f t="shared" ref="J10:J17" si="1">G10-H10</f>
        <v>7491990.7230000086</v>
      </c>
      <c r="K10" s="15">
        <f t="shared" ref="K10:K18" si="2">I10/E10</f>
        <v>0.56796215149291629</v>
      </c>
    </row>
    <row r="11" spans="2:11" x14ac:dyDescent="0.25">
      <c r="B11" s="5">
        <v>3000</v>
      </c>
      <c r="C11" s="6" t="s">
        <v>16</v>
      </c>
      <c r="D11" s="10">
        <v>139719573.36000001</v>
      </c>
      <c r="E11" s="10">
        <v>139715073.36000001</v>
      </c>
      <c r="F11" s="10">
        <v>140708802.23999998</v>
      </c>
      <c r="G11" s="10">
        <v>67679421.659999996</v>
      </c>
      <c r="H11" s="10">
        <v>64568540.720000044</v>
      </c>
      <c r="I11" s="10">
        <f t="shared" si="0"/>
        <v>73029380.579999983</v>
      </c>
      <c r="J11" s="10">
        <f t="shared" si="1"/>
        <v>3110880.9399999529</v>
      </c>
      <c r="K11" s="15">
        <f t="shared" si="2"/>
        <v>0.52270223121758075</v>
      </c>
    </row>
    <row r="12" spans="2:11" x14ac:dyDescent="0.25">
      <c r="B12" s="5">
        <v>4000</v>
      </c>
      <c r="C12" s="6" t="s">
        <v>17</v>
      </c>
      <c r="D12" s="10">
        <v>746418.09999999986</v>
      </c>
      <c r="E12" s="10">
        <v>746418.09999999986</v>
      </c>
      <c r="F12" s="10">
        <v>1997418.1</v>
      </c>
      <c r="G12" s="10">
        <v>599670</v>
      </c>
      <c r="H12" s="10">
        <v>563470</v>
      </c>
      <c r="I12" s="10">
        <f t="shared" si="0"/>
        <v>1397748.1</v>
      </c>
      <c r="J12" s="10">
        <f t="shared" si="1"/>
        <v>36200</v>
      </c>
      <c r="K12" s="15">
        <f t="shared" si="2"/>
        <v>1.8726074568663331</v>
      </c>
    </row>
    <row r="13" spans="2:11" x14ac:dyDescent="0.25">
      <c r="B13" s="5">
        <v>5000</v>
      </c>
      <c r="C13" s="6" t="s">
        <v>18</v>
      </c>
      <c r="D13" s="10">
        <v>29971180.350000001</v>
      </c>
      <c r="E13" s="10">
        <v>40552338.950000003</v>
      </c>
      <c r="F13" s="10">
        <v>37699365.75</v>
      </c>
      <c r="G13" s="10">
        <v>20206974.209999993</v>
      </c>
      <c r="H13" s="10">
        <v>17857302.879999995</v>
      </c>
      <c r="I13" s="10">
        <f t="shared" si="0"/>
        <v>17492391.540000007</v>
      </c>
      <c r="J13" s="10">
        <f t="shared" si="1"/>
        <v>2349671.3299999982</v>
      </c>
      <c r="K13" s="15">
        <f t="shared" si="2"/>
        <v>0.4313534556309484</v>
      </c>
    </row>
    <row r="14" spans="2:11" x14ac:dyDescent="0.25">
      <c r="B14" s="5">
        <v>6000</v>
      </c>
      <c r="C14" s="6" t="s">
        <v>19</v>
      </c>
      <c r="D14" s="10">
        <v>391187926.03999996</v>
      </c>
      <c r="E14" s="10">
        <v>357709284.72000015</v>
      </c>
      <c r="F14" s="10">
        <v>345351494.0200001</v>
      </c>
      <c r="G14" s="10">
        <v>142507760.507</v>
      </c>
      <c r="H14" s="10">
        <v>87748057.699999988</v>
      </c>
      <c r="I14" s="10">
        <f t="shared" si="0"/>
        <v>202843733.5130001</v>
      </c>
      <c r="J14" s="10">
        <f t="shared" si="1"/>
        <v>54759702.807000011</v>
      </c>
      <c r="K14" s="15">
        <f t="shared" si="2"/>
        <v>0.56706309334905214</v>
      </c>
    </row>
    <row r="15" spans="2:11" x14ac:dyDescent="0.25">
      <c r="B15" s="5">
        <v>7000</v>
      </c>
      <c r="C15" s="6" t="s">
        <v>20</v>
      </c>
      <c r="D15" s="10">
        <v>52862648.439999998</v>
      </c>
      <c r="E15" s="10">
        <v>171997171.26000002</v>
      </c>
      <c r="F15" s="10">
        <v>183007579.60000002</v>
      </c>
      <c r="G15" s="10">
        <v>41424236.490000002</v>
      </c>
      <c r="H15" s="10">
        <v>41424236.490000002</v>
      </c>
      <c r="I15" s="10">
        <f t="shared" si="0"/>
        <v>141583343.11000001</v>
      </c>
      <c r="J15" s="10">
        <f t="shared" si="1"/>
        <v>0</v>
      </c>
      <c r="K15" s="15">
        <f t="shared" si="2"/>
        <v>0.82317250959886512</v>
      </c>
    </row>
    <row r="16" spans="2:11" x14ac:dyDescent="0.25">
      <c r="B16" s="5">
        <v>8000</v>
      </c>
      <c r="C16" s="6" t="s">
        <v>21</v>
      </c>
      <c r="D16" s="10">
        <v>0</v>
      </c>
      <c r="E16" s="10">
        <v>17758299.300000001</v>
      </c>
      <c r="F16" s="10">
        <v>18138299.300000001</v>
      </c>
      <c r="G16" s="10">
        <v>0</v>
      </c>
      <c r="H16" s="10">
        <v>0</v>
      </c>
      <c r="I16" s="10">
        <f t="shared" si="0"/>
        <v>18138299.300000001</v>
      </c>
      <c r="J16" s="10">
        <f t="shared" si="1"/>
        <v>0</v>
      </c>
      <c r="K16" s="15">
        <f t="shared" si="2"/>
        <v>1.0213984455144305</v>
      </c>
    </row>
    <row r="17" spans="2:11" x14ac:dyDescent="0.25">
      <c r="B17" s="5">
        <v>9000</v>
      </c>
      <c r="C17" s="6" t="s">
        <v>22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f t="shared" si="0"/>
        <v>0</v>
      </c>
      <c r="J17" s="10">
        <f t="shared" si="1"/>
        <v>0</v>
      </c>
      <c r="K17" s="15">
        <v>0</v>
      </c>
    </row>
    <row r="18" spans="2:11" s="4" customFormat="1" x14ac:dyDescent="0.25">
      <c r="B18" s="17" t="s">
        <v>28</v>
      </c>
      <c r="C18" s="18"/>
      <c r="D18" s="11">
        <f>SUM(D9:D17)</f>
        <v>820567680.6400001</v>
      </c>
      <c r="E18" s="11">
        <f t="shared" ref="E18:F18" si="3">SUM(E9:E17)</f>
        <v>931722749.87000012</v>
      </c>
      <c r="F18" s="11">
        <f t="shared" si="3"/>
        <v>927216812.22000003</v>
      </c>
      <c r="G18" s="11">
        <f t="shared" ref="G18:H18" si="4">SUM(G9:G17)</f>
        <v>422625315.64999998</v>
      </c>
      <c r="H18" s="11">
        <f t="shared" si="4"/>
        <v>287803775.79000008</v>
      </c>
      <c r="I18" s="11">
        <f>SUM(I9:I17)</f>
        <v>504591496.57000011</v>
      </c>
      <c r="J18" s="11">
        <f>SUM(J9:J17)</f>
        <v>134821539.8599999</v>
      </c>
      <c r="K18" s="13">
        <f t="shared" si="2"/>
        <v>0.54156829018117669</v>
      </c>
    </row>
  </sheetData>
  <mergeCells count="2">
    <mergeCell ref="B7:K7"/>
    <mergeCell ref="B18:C18"/>
  </mergeCells>
  <pageMargins left="0.23622047244094491" right="0.23622047244094491" top="0.74803149606299213" bottom="0.74803149606299213" header="0.31496062992125984" footer="0.31496062992125984"/>
  <pageSetup scale="79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EAP</vt:lpstr>
      <vt:lpstr>CAPITULO</vt:lpstr>
      <vt:lpstr>CAPITULO!Área_de_impresión</vt:lpstr>
      <vt:lpstr>EAP!Área_de_impresión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Martinez Leyva</dc:creator>
  <cp:lastModifiedBy>Salvador Manuel Lopez Castillo</cp:lastModifiedBy>
  <cp:lastPrinted>2020-04-17T18:01:01Z</cp:lastPrinted>
  <dcterms:created xsi:type="dcterms:W3CDTF">2013-07-11T21:00:59Z</dcterms:created>
  <dcterms:modified xsi:type="dcterms:W3CDTF">2020-07-15T20:04:05Z</dcterms:modified>
</cp:coreProperties>
</file>