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lopez\Documents\Slopez 2023\06 Ley de Transparencia\CDIySG_3erTrim_2023\"/>
    </mc:Choice>
  </mc:AlternateContent>
  <bookViews>
    <workbookView xWindow="-105" yWindow="-105" windowWidth="19425" windowHeight="10305"/>
  </bookViews>
  <sheets>
    <sheet name="INR" sheetId="5" r:id="rId1"/>
    <sheet name="Hoja1" sheetId="7" state="hidden" r:id="rId2"/>
  </sheets>
  <definedNames>
    <definedName name="_xlnm._FilterDatabase" localSheetId="0" hidden="1">INR!$A$4:$X$42</definedName>
    <definedName name="_ftn1" localSheetId="0">INR!#REF!</definedName>
    <definedName name="_ftnref1" localSheetId="0">INR!#REF!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5" l="1"/>
  <c r="U36" i="5" l="1"/>
  <c r="U37" i="5"/>
  <c r="U38" i="5"/>
  <c r="U39" i="5"/>
  <c r="U40" i="5"/>
  <c r="U41" i="5"/>
  <c r="U42" i="5"/>
  <c r="U35" i="5" l="1"/>
  <c r="U34" i="5"/>
  <c r="U33" i="5"/>
  <c r="U32" i="5"/>
  <c r="U31" i="5"/>
  <c r="U30" i="5"/>
  <c r="U28" i="5" l="1"/>
  <c r="U27" i="5"/>
  <c r="U22" i="5" l="1"/>
  <c r="U25" i="5"/>
  <c r="U24" i="5"/>
  <c r="U23" i="5"/>
  <c r="U17" i="5" l="1"/>
  <c r="U19" i="5"/>
  <c r="U20" i="5"/>
  <c r="U16" i="5" l="1"/>
  <c r="U15" i="5"/>
  <c r="U11" i="5" l="1"/>
  <c r="U12" i="5"/>
  <c r="U13" i="5"/>
  <c r="U21" i="5" l="1"/>
  <c r="U26" i="5"/>
  <c r="U29" i="5"/>
  <c r="U18" i="5"/>
  <c r="U9" i="5"/>
  <c r="U8" i="5"/>
  <c r="U7" i="5"/>
  <c r="U6" i="5"/>
  <c r="U14" i="5"/>
  <c r="U5" i="5" l="1"/>
</calcChain>
</file>

<file path=xl/sharedStrings.xml><?xml version="1.0" encoding="utf-8"?>
<sst xmlns="http://schemas.openxmlformats.org/spreadsheetml/2006/main" count="630" uniqueCount="263">
  <si>
    <t>Programa o proyecto de Inversión</t>
  </si>
  <si>
    <t>Prespuesto del programa presupuestario</t>
  </si>
  <si>
    <t>MIR</t>
  </si>
  <si>
    <t>Indicadores</t>
  </si>
  <si>
    <t>Resultado del indicador</t>
  </si>
  <si>
    <t>Modificado</t>
  </si>
  <si>
    <t xml:space="preserve">Cuenta con MIR
(SI/NO)
</t>
  </si>
  <si>
    <t>Nivel de la MIR del programa</t>
  </si>
  <si>
    <t>Descripción del resumen narrativo (FIN, Propósito, componentes y actividades)</t>
  </si>
  <si>
    <t>Descripción de variables de la fórmula</t>
  </si>
  <si>
    <t xml:space="preserve">Meta del indicador Programada
</t>
  </si>
  <si>
    <t xml:space="preserve">Meta del indicador Modificada
</t>
  </si>
  <si>
    <t xml:space="preserve">Meta del indicador alcanzada
</t>
  </si>
  <si>
    <t xml:space="preserve">Valor del numerador de la formula </t>
  </si>
  <si>
    <t>Valor del denominador de la formula</t>
  </si>
  <si>
    <t>Unidad de medida de las variables del indicador</t>
  </si>
  <si>
    <t>E</t>
  </si>
  <si>
    <t>FIN</t>
  </si>
  <si>
    <t>PROPÓSITO</t>
  </si>
  <si>
    <t>COMPONENTE 1</t>
  </si>
  <si>
    <t>COMPONENTE 2</t>
  </si>
  <si>
    <t>COMPONENTE 3</t>
  </si>
  <si>
    <t>(A/B)*100</t>
  </si>
  <si>
    <t>N/A</t>
  </si>
  <si>
    <t>C01</t>
  </si>
  <si>
    <t>C02</t>
  </si>
  <si>
    <t>C03</t>
  </si>
  <si>
    <t>C04</t>
  </si>
  <si>
    <t>C01A01</t>
  </si>
  <si>
    <t>C01A02</t>
  </si>
  <si>
    <t>C01A03</t>
  </si>
  <si>
    <t>C02A01</t>
  </si>
  <si>
    <t>C02A02</t>
  </si>
  <si>
    <t>C03A01</t>
  </si>
  <si>
    <t>C04A01</t>
  </si>
  <si>
    <t>S Sujetos a Reglas de Operación</t>
  </si>
  <si>
    <t>Desarrollo Social</t>
  </si>
  <si>
    <t>U Otros Subsidios</t>
  </si>
  <si>
    <t>Desarrollo Económico</t>
  </si>
  <si>
    <t>E Prestación de Servicios Públicos</t>
  </si>
  <si>
    <t>Gobierno y Finanzas</t>
  </si>
  <si>
    <t>COMPONENTE</t>
  </si>
  <si>
    <t>B Provisión de Bienes Públicos</t>
  </si>
  <si>
    <t>Otros</t>
  </si>
  <si>
    <t>ACTIVIDAD</t>
  </si>
  <si>
    <t>P Planeación, seguimiento y evaluación de políticas públicas</t>
  </si>
  <si>
    <t>F Promoción y fomento</t>
  </si>
  <si>
    <t>G Regulación y supervisión</t>
  </si>
  <si>
    <t>A Funciones de las Fuerzas Armadas (Únicamente Gobierno Federal)</t>
  </si>
  <si>
    <t>R Específicos</t>
  </si>
  <si>
    <t>K Proyectos de Inversión</t>
  </si>
  <si>
    <t>M Apoyo al proceso presupuestario y para mejorar la eficiencia institucional</t>
  </si>
  <si>
    <t>O Apoyo a la función pública y al mejoramiento de la gestión</t>
  </si>
  <si>
    <t>W Operaciones ajenas</t>
  </si>
  <si>
    <t>L Obligaciones de cumplimiento de resolución jurisdiccional</t>
  </si>
  <si>
    <t>N Desastres Naturales</t>
  </si>
  <si>
    <t>J Pensiones y jubilaciones</t>
  </si>
  <si>
    <t>T Aportaciones a la seguridad social</t>
  </si>
  <si>
    <t>Y Aportaciones a fondos de estabilización</t>
  </si>
  <si>
    <t>Z Aportaciones a fondos de inversión y reestructura de pensiones</t>
  </si>
  <si>
    <t>I Gasto Federalizado</t>
  </si>
  <si>
    <t>C Participaciones a entidades federativas y municipios</t>
  </si>
  <si>
    <t>D Costo financiero, deuda o apoyos a deudores y ahorradores de la banca</t>
  </si>
  <si>
    <t>H Adeudos de ejercicios fiscales anteriores</t>
  </si>
  <si>
    <t>E1607</t>
  </si>
  <si>
    <t>Dotar de Infraestructura y Servicios Básicos eficientes a la Población Irapuatense</t>
  </si>
  <si>
    <t>JAPAMI</t>
  </si>
  <si>
    <t>020203 Desarrollo Social - Vivienda y Servicios a la Comunidad - Abastecimiento de Agua</t>
  </si>
  <si>
    <t>Sí</t>
  </si>
  <si>
    <t>Procurar el cuidado del medio ambiente y seguridad hídrica garantizando a la población la cobertura y acceso a servicios sustentables de agua potable, drenaje, alcantarillado, tratamiento y disposición de aguas residuales.</t>
  </si>
  <si>
    <t>La ciudadanía irapuatense cuenta con servicios públicos básicos sustentables agua, drenaje, alcantarillado y saneamiento, que cubren adecuadamente sus necesidades básicas y de desarrollo socioeconómico.</t>
  </si>
  <si>
    <t>Servicio público de agua potable  y promoción de consumo de agua tratada, apegados al aprovechamiento sustentable de los recursos hídricos.</t>
  </si>
  <si>
    <t>Recuperación de agua no contabilizada para la recuperación de caudales</t>
  </si>
  <si>
    <t>Operación eficiente de los sistemas de abastecimiento de agua potable</t>
  </si>
  <si>
    <t>Mejora en los servicios de agua potable en la cabecera municipal</t>
  </si>
  <si>
    <t>Servicios de drenaje sanitario y alcantarillado pluvial proporcionado</t>
  </si>
  <si>
    <t>Desalojo de agua mediante operación eficiente de cárcamos y acciones de limpieza en cuerpos receptores</t>
  </si>
  <si>
    <t>Conservación de infraestructura para la mejor operación de las redes de drenaje</t>
  </si>
  <si>
    <t>Gestión de la prestación de los servicios públicos prestados</t>
  </si>
  <si>
    <t>Verificación de la calidad del agua y tratamiento de aguas residuales de los servicios proporcionados.</t>
  </si>
  <si>
    <t>Mantenimiento de las plantas de tratamiento para el cumplimiento de las normas de descarga</t>
  </si>
  <si>
    <t>Vigilancia la calidad del agua en potabilizadoras, fuentes de abastecimiento, así como de agua residual y descargas industriales</t>
  </si>
  <si>
    <t>Atención de los usuarios de los servicios básicos, con esquemas de contratación y cobranza orientados hacia la sostenibilidad financiera del Organismo como parte del servicio proporcionado o contratado</t>
  </si>
  <si>
    <t>Actualización del padrón de usuarios.</t>
  </si>
  <si>
    <t>Gestión de la facturación por los servicios básicos prestados a la ciudadanía</t>
  </si>
  <si>
    <t>Atención eficiente a la ciudadanía relativos a los cobros por servicios</t>
  </si>
  <si>
    <t>Gestión de los servicios de comercialización y atención de usuarios</t>
  </si>
  <si>
    <t>Organización participativa en la prestación de los servicios en las comunidades rurales, promoviendo la incorporación al organismo del sector objetivo identificado</t>
  </si>
  <si>
    <t>Atención a comunidades rurales mediante acciones para organizar y/o fortalecer los servicios básicos</t>
  </si>
  <si>
    <t>Gestión de infraestructura de servicios en las comunidades rurales</t>
  </si>
  <si>
    <t>Administración y gestión del servicio proporcionado</t>
  </si>
  <si>
    <t>Vigilancia del quehacer del organismo atendiendo normas y disposiciones legales aplicables</t>
  </si>
  <si>
    <t>Promoción de la transparencia, acceso a la información pública y administración del archivo</t>
  </si>
  <si>
    <t>Desarrollo de proyectos de infraestructura y del programa de obra para mantener e incrementar la cobertura de los servicios básicos</t>
  </si>
  <si>
    <t>Ejecución de los procesos de obra pública y servicios relacionados</t>
  </si>
  <si>
    <t>Dictaminación para el otorgamiento de factibilidades</t>
  </si>
  <si>
    <t>Gestión administrativa de recursos humanos y soporte de transformación digital</t>
  </si>
  <si>
    <t>Administración de los recursos financieros del operador</t>
  </si>
  <si>
    <t>Aseguramiento de suministros y condiciones operativas para los servicios básicos</t>
  </si>
  <si>
    <t>Gestión de los instrumentos jurídicos requeridos por las actividades del organismo</t>
  </si>
  <si>
    <t>Gestión para el desarrollo institucional</t>
  </si>
  <si>
    <t>Difusión de información del estado y disponibilidad de los servicios básicos operados por JAPAMI</t>
  </si>
  <si>
    <t>C05</t>
  </si>
  <si>
    <t>C06</t>
  </si>
  <si>
    <t xml:space="preserve">Dotación de agua por habitante </t>
  </si>
  <si>
    <t>Porcentaje de cumplimiento en el saneamiento de las aguas residuales generadas en la cabecera municipal</t>
  </si>
  <si>
    <t>(A/(Días calendario))*1OOO/(4*B)</t>
  </si>
  <si>
    <t>Metros cúbicos</t>
  </si>
  <si>
    <t>A: Metros cúbicos/ B: Cuentas en los giros domésticos y mixto</t>
  </si>
  <si>
    <t>Continuidad del servicio de agua potable en toma</t>
  </si>
  <si>
    <t>Porcentaje de solución en  puntos de encharcamiento</t>
  </si>
  <si>
    <t>Vigilancia de la calidad del agua en pozos, potabilizadoras y PTAR's</t>
  </si>
  <si>
    <t>(X1+X2+X3+ ….+Xn)/n</t>
  </si>
  <si>
    <t xml:space="preserve">Horas </t>
  </si>
  <si>
    <t>Puntos</t>
  </si>
  <si>
    <t>Muestreos</t>
  </si>
  <si>
    <t>Metros cúbicos/Cuentas registradas</t>
  </si>
  <si>
    <t>A: Puntos de encharcamiento atendidos/resueltos; B: Puntos de encharcamiento programados para atender</t>
  </si>
  <si>
    <t>A:Volumen de agua saneado en plantas; B: Volumen de agua residual generado en la cabecera municipal</t>
  </si>
  <si>
    <t>Xi...n: Horas de servicio continuo medido en punto critico en una colonia determinada; n:Puntos criticos monitoreados (por colonia)</t>
  </si>
  <si>
    <t>A= Muestreos realizados; B= Muestreos programados</t>
  </si>
  <si>
    <t>Presión del servicio de agua potable en toma</t>
  </si>
  <si>
    <t>Número de horas de desalojo en puntos de encharcamiento</t>
  </si>
  <si>
    <t>Porcentaje de cumplimiento en la vigilancia de la correcta calidad de agua</t>
  </si>
  <si>
    <t>Eficiencia Comercial</t>
  </si>
  <si>
    <t>Porcentaje de comunidades rurales atendidas</t>
  </si>
  <si>
    <t>Autonomía financiera del Organismo Operador</t>
  </si>
  <si>
    <t>A/B</t>
  </si>
  <si>
    <t>A-B</t>
  </si>
  <si>
    <t xml:space="preserve">A: Presión medida en la toma domiciliaria;  B: Parámetro deseable de presión en toma </t>
  </si>
  <si>
    <t xml:space="preserve">A: Hora promedio de inicio de encharcamiento; B: Hora en la cual el agua ha sido desalojada </t>
  </si>
  <si>
    <t>A: Análisis  en PTAR´s, pozos, potabilizadoras y usuarios no domestico realizados; B: Análisis  en PTAR´s, pozos, potabilizadoras y usuarios no domestico programados</t>
  </si>
  <si>
    <t>A: Importes cobrados por servicio de agua potable a un periodo determinado (x);  B: Importes facturado por servicio de agua potable a un periodo determinado (x-1)</t>
  </si>
  <si>
    <t xml:space="preserve">A: Comunidades rurales y asentamientos atendidas; B: Comunidades rurales y asentamientos que presentan con necesidad de atención </t>
  </si>
  <si>
    <t>A: Ingresos propios; B: Ingresos totales</t>
  </si>
  <si>
    <t>kg/cm2</t>
  </si>
  <si>
    <t>Análisis</t>
  </si>
  <si>
    <t>Pesos</t>
  </si>
  <si>
    <t>Comunidades</t>
  </si>
  <si>
    <t>Cumplimiento de las atribuciones conferidas al organismo operador</t>
  </si>
  <si>
    <t>C02A03</t>
  </si>
  <si>
    <t>C03A02</t>
  </si>
  <si>
    <t>C04A02</t>
  </si>
  <si>
    <t>C04A03</t>
  </si>
  <si>
    <t>C04A04</t>
  </si>
  <si>
    <t>C05A01</t>
  </si>
  <si>
    <t>C05A02</t>
  </si>
  <si>
    <t>C06A01</t>
  </si>
  <si>
    <t>C06A02</t>
  </si>
  <si>
    <t>C06A03</t>
  </si>
  <si>
    <t>C06A04</t>
  </si>
  <si>
    <t>C06A05</t>
  </si>
  <si>
    <t>C06A06</t>
  </si>
  <si>
    <t>C06A07</t>
  </si>
  <si>
    <t>C06A08</t>
  </si>
  <si>
    <t>C06A09</t>
  </si>
  <si>
    <t>C06A10</t>
  </si>
  <si>
    <t>C06A11</t>
  </si>
  <si>
    <t>C06A12</t>
  </si>
  <si>
    <t>Porcentaje de atención de reportes por fugas</t>
  </si>
  <si>
    <t>Porcentaje de fuentes y tanques con inspecciones realizadas.</t>
  </si>
  <si>
    <t>Porcentaje de colonias con servicios con continuidad mayor o igual a 12hrs y presión mayor o igual a 0.5kg/cm2</t>
  </si>
  <si>
    <t xml:space="preserve">A:Eventos solucionados; B:Eventos reportados </t>
  </si>
  <si>
    <t>A:Inspecciones realizadas en tanques y pozos; B:Inspecciones programadas en tanques y pozos</t>
  </si>
  <si>
    <t>A: Asentamientos-localidades parámetros de servicio de continuidad mayor o igual a 12hrs y presión mayor o igual a 0.5kg/cm2;  B:Totalidad de colonias donde se presta el servicio de agua potable</t>
  </si>
  <si>
    <t>Folios</t>
  </si>
  <si>
    <t>Sistemas de cloración</t>
  </si>
  <si>
    <t>Colonias</t>
  </si>
  <si>
    <t>Porcentaje de cárcamos en operación</t>
  </si>
  <si>
    <t>Porcentaje de cumplimiento de folios de revisión de drenaje</t>
  </si>
  <si>
    <t>Porcentaje de modificaciones a procesos operativos realizadas</t>
  </si>
  <si>
    <t>A: Cárcamos con capacidad de operación; B: Totalidad de cárcamos para desalojo de agua</t>
  </si>
  <si>
    <t>A: Fallas atendidas en el sistema de drenaje sanitario; B:Fallas reportadas en el sistema de drenaje sanitario</t>
  </si>
  <si>
    <t>A: Manual actualizado; B:Manuales susceptibles de actualización</t>
  </si>
  <si>
    <t>Cárcamos</t>
  </si>
  <si>
    <t>Manuales</t>
  </si>
  <si>
    <t>Porcentaje de cumplimiento a programa de mantenimiento preventivo de equipos, e instalaciones relacionados con el funcionamiento de las PTAR</t>
  </si>
  <si>
    <t>Porcentaje de acreditaciones, certificaciones y licenciamientos obtenidos</t>
  </si>
  <si>
    <t>Mantenimientos</t>
  </si>
  <si>
    <t>Acreditaciones</t>
  </si>
  <si>
    <t>Actualización del padrón de usuarios</t>
  </si>
  <si>
    <t>Recuperación de cartera vencida</t>
  </si>
  <si>
    <t>Porcentaje de incremento en micromedición</t>
  </si>
  <si>
    <t>Porcentaje de modificaciones a procesos de comercialización realizadas</t>
  </si>
  <si>
    <t>A+B</t>
  </si>
  <si>
    <t>Usuarios</t>
  </si>
  <si>
    <t>Medidores/Cuentas</t>
  </si>
  <si>
    <t xml:space="preserve">A: Mantenimientos preventivos realizados; B: Mantenimientos preventivos programados </t>
  </si>
  <si>
    <t>Porcentaje de actividades de atención en comunidades realizadas</t>
  </si>
  <si>
    <t>Porcentaje de infraestructura hidráulica realizada en comunidades rurales</t>
  </si>
  <si>
    <t>A: Acreditaciones, cedulas y licenciamientos obtenidos en el periodo; B:Acreditaciones, cedulas y licenciamientos programados para actualización</t>
  </si>
  <si>
    <t xml:space="preserve">A: Padrón de usuarios en un periodo determinado;  B: Usuarios actualizados </t>
  </si>
  <si>
    <t>A: Importes cobrados en cartera vencida; B: Importes de adeudos con un periodo mayor a cuatro meses</t>
  </si>
  <si>
    <t>A: Medidores instalados en un periodo; B: Totalidad de cuentas de agua potable</t>
  </si>
  <si>
    <t>A: Acciones realizadas;  B:Solicitudes de atención en localidades rurales y asentamientos</t>
  </si>
  <si>
    <t>A: Infraestructura construida en asentamientos y localidades rurales; B:Infraestructura programada en asentamientos y localidades rurales</t>
  </si>
  <si>
    <t>Acciones</t>
  </si>
  <si>
    <t>Obras</t>
  </si>
  <si>
    <t>Cumplimiento de metas institucionales</t>
  </si>
  <si>
    <t>Porcentaje de auditorias realizadas</t>
  </si>
  <si>
    <t>Porcentaje de atención a solicitudes de acceso a la información pública</t>
  </si>
  <si>
    <t>Porcentaje de expedientes técnicos realizados</t>
  </si>
  <si>
    <t>Porcentaje de cumplimiento del programa obra</t>
  </si>
  <si>
    <t>Porcentaje de recursos humanos capacitados</t>
  </si>
  <si>
    <t>Porcentaje de cumplimiento de obligaciones financieras - Cuenta Pública</t>
  </si>
  <si>
    <t>Porcentaje de cumplimiento del programa de adquisiciones consolidadas cumplido</t>
  </si>
  <si>
    <t>Porcentaje de atención a unidades operativas del Organismo</t>
  </si>
  <si>
    <t>Porcentaje de cumplimiento de los contratos y convenios firmados</t>
  </si>
  <si>
    <t>Porcentaje de obligaciones de seguimiento cumplidas en tiempo en forma</t>
  </si>
  <si>
    <t>Porcentaje de cumplimiento de desarrollo y publicación de productos informativos referentes a los servicios JAPAMI</t>
  </si>
  <si>
    <t>Metas</t>
  </si>
  <si>
    <t>Auditorias</t>
  </si>
  <si>
    <t>Solicitudes</t>
  </si>
  <si>
    <t>Expedientes</t>
  </si>
  <si>
    <t xml:space="preserve">A: Metas alcanzadas; B: Metas programadas </t>
  </si>
  <si>
    <t>A: Auditorias realizadas; B: Auditorias programadas</t>
  </si>
  <si>
    <t xml:space="preserve">A: Solicitudes respondidas en tiempo; B: Solicitudes recibidas </t>
  </si>
  <si>
    <t>A: Expedientes técnicos de acciones elaborados; B:Expedientes técnicos de acciones programados en el periodo</t>
  </si>
  <si>
    <t>A: Acciones terminadas del programa obra; B: Totalidad de acciones registradas en el programa obra (sin considerar fecha de inicio de los trabajos)</t>
  </si>
  <si>
    <t>A: Acciones terminadas del programa obra; B:Totalidad de acciones registradas en el programa obra (sin considerar fecha de inicio de los trabajos)</t>
  </si>
  <si>
    <t>A: Personal capacitado; B:Personal considerado en el programa de capacitación</t>
  </si>
  <si>
    <t>Personas</t>
  </si>
  <si>
    <t>Informes</t>
  </si>
  <si>
    <t>Adquisiciones consolidadas</t>
  </si>
  <si>
    <t>Equipos operativos</t>
  </si>
  <si>
    <t>Contratos y/o convenios</t>
  </si>
  <si>
    <t>Seguimiento</t>
  </si>
  <si>
    <t>Productos informativos realizados</t>
  </si>
  <si>
    <t xml:space="preserve">A: Obligación financiera rendida; B:Obligación financiera establecida por la normatividad </t>
  </si>
  <si>
    <t>A: Adquisiciones consolidadas realizadas; B:Adquisiciones consolidadas programadas</t>
  </si>
  <si>
    <t>A: Equipos operativos atendidos y funcionales; B:Equipos operativos programados para servicio</t>
  </si>
  <si>
    <t>A: Contratos y/o convenios realizados;  B: Contratos y/o convenios susceptibles de ser suscritos</t>
  </si>
  <si>
    <t>A: Seguimiento integrado;  B: Seguimiento programado</t>
  </si>
  <si>
    <t>A: Publicaciones en medios impresos y digitales realizados;  B: Publicaciones en medios impresos y digitales programados</t>
  </si>
  <si>
    <t>COMPONENTE 4</t>
  </si>
  <si>
    <t>COMPONENTE 5</t>
  </si>
  <si>
    <t>COMPONENTE 6</t>
  </si>
  <si>
    <t>Subgerencia de Servicios de Agua</t>
  </si>
  <si>
    <t>Subgerencia de Calidad del Agua y PTAR</t>
  </si>
  <si>
    <t>Subgerencia de Drenaje y Alcantarillado</t>
  </si>
  <si>
    <t>Gerencia de Comercialización</t>
  </si>
  <si>
    <t>Gerencia de Atención a Comunidades Rurales</t>
  </si>
  <si>
    <t>Consejo Directivo</t>
  </si>
  <si>
    <t>Órgano Interno de Control</t>
  </si>
  <si>
    <t>Unidad de Transparencia</t>
  </si>
  <si>
    <t>Gerencia de Ingeniería y Proyectos</t>
  </si>
  <si>
    <t>Coordinación Jurídica</t>
  </si>
  <si>
    <t>Coordinación de Desarrollo Institucional y Sistemas de Gestión</t>
  </si>
  <si>
    <t>Coordinación Comunicación Social y Vinculación</t>
  </si>
  <si>
    <t>Nivel de la MIR, al que corresponde el indicador</t>
  </si>
  <si>
    <t>Fórmula de cálculo</t>
  </si>
  <si>
    <t>Nombre del Indicador</t>
  </si>
  <si>
    <t>Aprobado</t>
  </si>
  <si>
    <t>Devengado</t>
  </si>
  <si>
    <t>Ejercido</t>
  </si>
  <si>
    <t>Pagado</t>
  </si>
  <si>
    <t>Nombre de la dependencia o entidad que lo ejecuta</t>
  </si>
  <si>
    <t>Clasificación funcional del gasto al que corresponde el programa presupuestario</t>
  </si>
  <si>
    <t>Nombre del programa presupuestario</t>
  </si>
  <si>
    <t>Clave del Programa presupuestario</t>
  </si>
  <si>
    <t>Clasificación Programática acorde al CONAC</t>
  </si>
  <si>
    <t>JUNTA DE AGUA POTABLE, DRENAJE, ALCANTARILLADO Y SANEAMIENTO DEL MUNICIPIO DE IRAPUATO, GTO.
Indicadores de Resultados
Del 1 de enero al 30 de Septiembre 2023</t>
  </si>
  <si>
    <t>Gerencia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</si>
</sst>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3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5" borderId="0" xfId="16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top" wrapText="1"/>
    </xf>
    <xf numFmtId="0" fontId="3" fillId="4" borderId="0" xfId="16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4" borderId="2" xfId="16" applyNumberFormat="1" applyFont="1" applyFill="1" applyBorder="1" applyAlignment="1">
      <alignment horizontal="center" vertical="center" wrapText="1"/>
    </xf>
    <xf numFmtId="0" fontId="3" fillId="4" borderId="2" xfId="16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5" borderId="2" xfId="16" applyFont="1" applyFill="1" applyBorder="1" applyAlignment="1">
      <alignment horizontal="center" vertical="center" wrapText="1"/>
    </xf>
    <xf numFmtId="0" fontId="5" fillId="6" borderId="4" xfId="8" applyFont="1" applyFill="1" applyBorder="1" applyAlignment="1" applyProtection="1">
      <alignment horizontal="centerContinuous" vertical="center" wrapText="1"/>
      <protection locked="0"/>
    </xf>
    <xf numFmtId="0" fontId="5" fillId="6" borderId="5" xfId="8" applyFont="1" applyFill="1" applyBorder="1" applyAlignment="1" applyProtection="1">
      <alignment horizontal="centerContinuous" vertical="center" wrapText="1"/>
      <protection locked="0"/>
    </xf>
    <xf numFmtId="0" fontId="5" fillId="6" borderId="3" xfId="8" applyFont="1" applyFill="1" applyBorder="1" applyAlignment="1" applyProtection="1">
      <alignment horizontal="centerContinuous" vertical="center" wrapText="1"/>
      <protection locked="0"/>
    </xf>
    <xf numFmtId="0" fontId="3" fillId="7" borderId="2" xfId="16" applyFont="1" applyFill="1" applyBorder="1" applyAlignment="1">
      <alignment horizontal="center" vertical="center" wrapText="1"/>
    </xf>
    <xf numFmtId="0" fontId="3" fillId="7" borderId="0" xfId="16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" fontId="5" fillId="6" borderId="5" xfId="8" applyNumberFormat="1" applyFont="1" applyFill="1" applyBorder="1" applyAlignment="1" applyProtection="1">
      <alignment horizontal="centerContinuous" vertical="center" wrapText="1"/>
      <protection locked="0"/>
    </xf>
    <xf numFmtId="4" fontId="3" fillId="5" borderId="2" xfId="16" applyNumberFormat="1" applyFont="1" applyFill="1" applyBorder="1" applyAlignment="1">
      <alignment horizontal="center" vertical="center" wrapText="1"/>
    </xf>
    <xf numFmtId="4" fontId="3" fillId="7" borderId="3" xfId="16" applyNumberFormat="1" applyFont="1" applyFill="1" applyBorder="1" applyAlignment="1">
      <alignment horizontal="center" vertical="center" wrapText="1"/>
    </xf>
    <xf numFmtId="4" fontId="0" fillId="0" borderId="0" xfId="0" applyNumberFormat="1" applyAlignment="1" applyProtection="1">
      <alignment wrapText="1"/>
      <protection locked="0"/>
    </xf>
    <xf numFmtId="0" fontId="5" fillId="6" borderId="5" xfId="8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 applyAlignment="1">
      <alignment vertical="center" wrapText="1"/>
    </xf>
    <xf numFmtId="10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vertical="center" wrapText="1"/>
      <protection locked="0"/>
    </xf>
    <xf numFmtId="2" fontId="0" fillId="0" borderId="0" xfId="0" applyNumberFormat="1" applyAlignment="1">
      <alignment horizontal="center" vertical="center" wrapText="1"/>
    </xf>
    <xf numFmtId="10" fontId="0" fillId="0" borderId="0" xfId="18" applyNumberFormat="1" applyFont="1" applyAlignment="1">
      <alignment horizontal="center" vertical="center" wrapText="1"/>
    </xf>
    <xf numFmtId="2" fontId="0" fillId="0" borderId="0" xfId="18" applyNumberFormat="1" applyFont="1" applyAlignment="1">
      <alignment horizontal="center" vertical="center" wrapText="1"/>
    </xf>
    <xf numFmtId="0" fontId="5" fillId="6" borderId="5" xfId="8" applyFont="1" applyFill="1" applyBorder="1" applyAlignment="1" applyProtection="1">
      <alignment vertical="center" wrapText="1"/>
      <protection locked="0"/>
    </xf>
    <xf numFmtId="2" fontId="0" fillId="0" borderId="0" xfId="18" applyNumberFormat="1" applyFont="1" applyFill="1" applyAlignment="1">
      <alignment horizontal="center" vertical="center" wrapText="1"/>
    </xf>
    <xf numFmtId="1" fontId="0" fillId="0" borderId="0" xfId="18" applyNumberFormat="1" applyFont="1" applyAlignment="1">
      <alignment horizontal="center" vertical="center" wrapText="1"/>
    </xf>
    <xf numFmtId="10" fontId="0" fillId="0" borderId="0" xfId="18" applyNumberFormat="1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Alignment="1">
      <alignment vertical="center" wrapText="1"/>
    </xf>
    <xf numFmtId="4" fontId="3" fillId="7" borderId="4" xfId="16" applyNumberFormat="1" applyFont="1" applyFill="1" applyBorder="1" applyAlignment="1">
      <alignment horizontal="center" vertical="center" wrapText="1"/>
    </xf>
    <xf numFmtId="4" fontId="3" fillId="7" borderId="5" xfId="16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8" applyFont="1" applyFill="1" applyBorder="1" applyAlignment="1" applyProtection="1">
      <alignment horizontal="center" vertical="center" wrapText="1"/>
      <protection locked="0"/>
    </xf>
    <xf numFmtId="0" fontId="3" fillId="4" borderId="5" xfId="8" applyFont="1" applyFill="1" applyBorder="1" applyAlignment="1" applyProtection="1">
      <alignment horizontal="center" vertical="center" wrapText="1"/>
      <protection locked="0"/>
    </xf>
    <xf numFmtId="0" fontId="3" fillId="4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2" fontId="0" fillId="0" borderId="0" xfId="17" applyNumberFormat="1" applyFont="1" applyFill="1" applyAlignment="1">
      <alignment horizontal="center" vertical="center" wrapText="1"/>
    </xf>
  </cellXfs>
  <cellStyles count="19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8" builtinId="5"/>
  </cellStyles>
  <dxfs count="0"/>
  <tableStyles count="0" defaultTableStyle="TableStyleMedium2" defaultPivotStyle="PivotStyleLight16"/>
  <colors>
    <mruColors>
      <color rgb="FFFF990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topLeftCell="M1" zoomScale="90" zoomScaleNormal="90" workbookViewId="0">
      <pane ySplit="4" topLeftCell="A29" activePane="bottomLeft" state="frozen"/>
      <selection pane="bottomLeft" activeCell="X42" sqref="X42"/>
    </sheetView>
  </sheetViews>
  <sheetFormatPr baseColWidth="10" defaultColWidth="12" defaultRowHeight="11.25" x14ac:dyDescent="0.2"/>
  <cols>
    <col min="1" max="1" width="22.33203125" style="23" customWidth="1"/>
    <col min="2" max="2" width="17" style="24" customWidth="1"/>
    <col min="3" max="3" width="37" style="24" bestFit="1" customWidth="1"/>
    <col min="4" max="4" width="37" style="24" customWidth="1"/>
    <col min="5" max="5" width="21.5" style="24" customWidth="1"/>
    <col min="6" max="10" width="17" style="24" customWidth="1"/>
    <col min="11" max="11" width="17" style="25" customWidth="1"/>
    <col min="12" max="12" width="26.5" style="25" bestFit="1" customWidth="1"/>
    <col min="13" max="13" width="54.83203125" style="33" customWidth="1"/>
    <col min="14" max="14" width="45.33203125" style="33" customWidth="1"/>
    <col min="15" max="15" width="18.5" style="24" customWidth="1"/>
    <col min="16" max="16" width="40.83203125" style="24" customWidth="1"/>
    <col min="17" max="17" width="27" style="24" customWidth="1"/>
    <col min="18" max="18" width="42.6640625" style="24" customWidth="1"/>
    <col min="19" max="21" width="13.5" style="29" customWidth="1"/>
    <col min="22" max="22" width="14.33203125" style="29" customWidth="1"/>
    <col min="23" max="23" width="15.5" style="24" customWidth="1"/>
    <col min="24" max="24" width="31.5" style="23" customWidth="1"/>
    <col min="25" max="16384" width="12" style="23"/>
  </cols>
  <sheetData>
    <row r="1" spans="1:24" ht="33" customHeight="1" x14ac:dyDescent="0.2">
      <c r="A1" s="16" t="s">
        <v>261</v>
      </c>
      <c r="B1" s="17"/>
      <c r="C1" s="17"/>
      <c r="D1" s="17"/>
      <c r="E1" s="17"/>
      <c r="F1" s="17"/>
      <c r="G1" s="17"/>
      <c r="H1" s="17"/>
      <c r="I1" s="17"/>
      <c r="J1" s="17"/>
      <c r="K1" s="30"/>
      <c r="L1" s="30"/>
      <c r="M1" s="37"/>
      <c r="N1" s="37"/>
      <c r="O1" s="17"/>
      <c r="P1" s="17"/>
      <c r="Q1" s="17"/>
      <c r="R1" s="17"/>
      <c r="S1" s="26"/>
      <c r="T1" s="26"/>
      <c r="U1" s="26"/>
      <c r="V1" s="26"/>
      <c r="W1" s="17"/>
      <c r="X1" s="18"/>
    </row>
    <row r="2" spans="1:24" s="22" customFormat="1" ht="19.5" customHeight="1" x14ac:dyDescent="0.2">
      <c r="A2" s="48" t="s">
        <v>0</v>
      </c>
      <c r="B2" s="49"/>
      <c r="C2" s="49"/>
      <c r="D2" s="49"/>
      <c r="E2" s="50"/>
      <c r="F2" s="51" t="s">
        <v>1</v>
      </c>
      <c r="G2" s="52"/>
      <c r="H2" s="52"/>
      <c r="I2" s="52"/>
      <c r="J2" s="53"/>
      <c r="K2" s="54" t="s">
        <v>2</v>
      </c>
      <c r="L2" s="55"/>
      <c r="M2" s="56"/>
      <c r="N2" s="45" t="s">
        <v>3</v>
      </c>
      <c r="O2" s="46"/>
      <c r="P2" s="46"/>
      <c r="Q2" s="46"/>
      <c r="R2" s="46"/>
      <c r="S2" s="46"/>
      <c r="T2" s="46"/>
      <c r="U2" s="47"/>
      <c r="V2" s="43" t="s">
        <v>4</v>
      </c>
      <c r="W2" s="44"/>
      <c r="X2" s="44"/>
    </row>
    <row r="3" spans="1:24" s="21" customFormat="1" ht="54.75" customHeight="1" x14ac:dyDescent="0.2">
      <c r="A3" s="11" t="s">
        <v>260</v>
      </c>
      <c r="B3" s="11" t="s">
        <v>259</v>
      </c>
      <c r="C3" s="11" t="s">
        <v>258</v>
      </c>
      <c r="D3" s="11" t="s">
        <v>257</v>
      </c>
      <c r="E3" s="11" t="s">
        <v>256</v>
      </c>
      <c r="F3" s="12" t="s">
        <v>252</v>
      </c>
      <c r="G3" s="12" t="s">
        <v>5</v>
      </c>
      <c r="H3" s="12" t="s">
        <v>253</v>
      </c>
      <c r="I3" s="13" t="s">
        <v>254</v>
      </c>
      <c r="J3" s="13" t="s">
        <v>255</v>
      </c>
      <c r="K3" s="14" t="s">
        <v>6</v>
      </c>
      <c r="L3" s="14" t="s">
        <v>7</v>
      </c>
      <c r="M3" s="14" t="s">
        <v>8</v>
      </c>
      <c r="N3" s="15" t="s">
        <v>251</v>
      </c>
      <c r="O3" s="15" t="s">
        <v>249</v>
      </c>
      <c r="P3" s="15"/>
      <c r="Q3" s="15" t="s">
        <v>250</v>
      </c>
      <c r="R3" s="15" t="s">
        <v>9</v>
      </c>
      <c r="S3" s="27" t="s">
        <v>10</v>
      </c>
      <c r="T3" s="27" t="s">
        <v>11</v>
      </c>
      <c r="U3" s="27" t="s">
        <v>12</v>
      </c>
      <c r="V3" s="28" t="s">
        <v>13</v>
      </c>
      <c r="W3" s="19" t="s">
        <v>14</v>
      </c>
      <c r="X3" s="19" t="s">
        <v>15</v>
      </c>
    </row>
    <row r="4" spans="1:24" s="41" customFormat="1" ht="15" customHeight="1" x14ac:dyDescent="0.2">
      <c r="A4" s="5">
        <v>1</v>
      </c>
      <c r="B4" s="6">
        <v>2</v>
      </c>
      <c r="C4" s="5">
        <v>3</v>
      </c>
      <c r="D4" s="9">
        <v>4</v>
      </c>
      <c r="E4" s="5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7">
        <v>11</v>
      </c>
      <c r="L4" s="7">
        <v>12</v>
      </c>
      <c r="M4" s="7">
        <v>13</v>
      </c>
      <c r="N4" s="8">
        <v>14</v>
      </c>
      <c r="O4" s="8">
        <v>15</v>
      </c>
      <c r="P4" s="8"/>
      <c r="Q4" s="8">
        <v>16</v>
      </c>
      <c r="R4" s="8">
        <v>17</v>
      </c>
      <c r="S4" s="8">
        <v>18</v>
      </c>
      <c r="T4" s="8">
        <v>19</v>
      </c>
      <c r="U4" s="8">
        <v>20</v>
      </c>
      <c r="V4" s="20">
        <v>21</v>
      </c>
      <c r="W4" s="20">
        <v>22</v>
      </c>
      <c r="X4" s="20">
        <v>23</v>
      </c>
    </row>
    <row r="5" spans="1:24" s="22" customFormat="1" ht="45" x14ac:dyDescent="0.2">
      <c r="A5" s="21" t="s">
        <v>16</v>
      </c>
      <c r="B5" s="25" t="s">
        <v>64</v>
      </c>
      <c r="C5" s="21" t="s">
        <v>65</v>
      </c>
      <c r="D5" s="21" t="s">
        <v>67</v>
      </c>
      <c r="E5" s="25" t="s">
        <v>66</v>
      </c>
      <c r="F5" s="31"/>
      <c r="G5" s="31"/>
      <c r="H5" s="31"/>
      <c r="I5" s="31"/>
      <c r="J5" s="31"/>
      <c r="K5" s="21" t="s">
        <v>68</v>
      </c>
      <c r="L5" s="21" t="s">
        <v>17</v>
      </c>
      <c r="M5" s="22" t="s">
        <v>69</v>
      </c>
      <c r="N5" s="22" t="s">
        <v>104</v>
      </c>
      <c r="O5" s="21" t="s">
        <v>17</v>
      </c>
      <c r="P5" s="21" t="s">
        <v>237</v>
      </c>
      <c r="Q5" s="21" t="s">
        <v>106</v>
      </c>
      <c r="R5" s="22" t="s">
        <v>108</v>
      </c>
      <c r="S5" s="21">
        <v>230</v>
      </c>
      <c r="T5" s="21" t="s">
        <v>23</v>
      </c>
      <c r="U5" s="34">
        <f>((V5/30)*1000)/(W5*4)</f>
        <v>220.31996543661685</v>
      </c>
      <c r="V5" s="57">
        <v>3467660</v>
      </c>
      <c r="W5" s="57">
        <v>131160</v>
      </c>
      <c r="X5" s="42" t="s">
        <v>116</v>
      </c>
    </row>
    <row r="6" spans="1:24" s="22" customFormat="1" ht="45" x14ac:dyDescent="0.2">
      <c r="A6" s="21" t="s">
        <v>16</v>
      </c>
      <c r="B6" s="25" t="s">
        <v>64</v>
      </c>
      <c r="C6" s="21" t="s">
        <v>65</v>
      </c>
      <c r="D6" s="21" t="s">
        <v>67</v>
      </c>
      <c r="E6" s="25" t="s">
        <v>66</v>
      </c>
      <c r="F6" s="31"/>
      <c r="G6" s="31"/>
      <c r="H6" s="31"/>
      <c r="I6" s="31"/>
      <c r="J6" s="31"/>
      <c r="K6" s="21" t="s">
        <v>68</v>
      </c>
      <c r="L6" s="21" t="s">
        <v>17</v>
      </c>
      <c r="M6" s="22" t="s">
        <v>69</v>
      </c>
      <c r="N6" s="22" t="s">
        <v>105</v>
      </c>
      <c r="O6" s="21" t="s">
        <v>17</v>
      </c>
      <c r="P6" s="21" t="s">
        <v>238</v>
      </c>
      <c r="Q6" s="21" t="s">
        <v>22</v>
      </c>
      <c r="R6" s="22" t="s">
        <v>118</v>
      </c>
      <c r="S6" s="35">
        <v>0.95</v>
      </c>
      <c r="T6" s="21" t="s">
        <v>23</v>
      </c>
      <c r="U6" s="32">
        <f>V6/W6</f>
        <v>0.94976448313818174</v>
      </c>
      <c r="V6" s="57">
        <v>24409216</v>
      </c>
      <c r="W6" s="57">
        <v>25700283</v>
      </c>
      <c r="X6" s="42" t="s">
        <v>107</v>
      </c>
    </row>
    <row r="7" spans="1:24" ht="45" x14ac:dyDescent="0.2">
      <c r="A7" s="21" t="s">
        <v>16</v>
      </c>
      <c r="B7" s="25" t="s">
        <v>64</v>
      </c>
      <c r="C7" s="21" t="s">
        <v>65</v>
      </c>
      <c r="D7" s="21" t="s">
        <v>67</v>
      </c>
      <c r="E7" s="25" t="s">
        <v>66</v>
      </c>
      <c r="K7" s="25" t="s">
        <v>68</v>
      </c>
      <c r="L7" s="25" t="s">
        <v>18</v>
      </c>
      <c r="M7" s="33" t="s">
        <v>70</v>
      </c>
      <c r="N7" s="33" t="s">
        <v>109</v>
      </c>
      <c r="O7" s="25" t="s">
        <v>18</v>
      </c>
      <c r="P7" s="25" t="s">
        <v>237</v>
      </c>
      <c r="Q7" s="21" t="s">
        <v>112</v>
      </c>
      <c r="R7" s="22" t="s">
        <v>119</v>
      </c>
      <c r="S7" s="38">
        <v>13</v>
      </c>
      <c r="T7" s="21" t="s">
        <v>23</v>
      </c>
      <c r="U7" s="34">
        <f>V7/W7</f>
        <v>18.135386666666669</v>
      </c>
      <c r="V7" s="57">
        <v>6800.77</v>
      </c>
      <c r="W7" s="57">
        <v>375</v>
      </c>
      <c r="X7" s="42" t="s">
        <v>113</v>
      </c>
    </row>
    <row r="8" spans="1:24" ht="45" x14ac:dyDescent="0.2">
      <c r="A8" s="21" t="s">
        <v>16</v>
      </c>
      <c r="B8" s="25" t="s">
        <v>64</v>
      </c>
      <c r="C8" s="21" t="s">
        <v>65</v>
      </c>
      <c r="D8" s="21" t="s">
        <v>67</v>
      </c>
      <c r="E8" s="25" t="s">
        <v>66</v>
      </c>
      <c r="K8" s="25" t="s">
        <v>68</v>
      </c>
      <c r="L8" s="25" t="s">
        <v>18</v>
      </c>
      <c r="M8" s="33" t="s">
        <v>70</v>
      </c>
      <c r="N8" s="33" t="s">
        <v>110</v>
      </c>
      <c r="O8" s="25" t="s">
        <v>18</v>
      </c>
      <c r="P8" s="25" t="s">
        <v>239</v>
      </c>
      <c r="Q8" s="21" t="s">
        <v>22</v>
      </c>
      <c r="R8" s="22" t="s">
        <v>117</v>
      </c>
      <c r="S8" s="35">
        <v>1</v>
      </c>
      <c r="T8" s="21" t="s">
        <v>23</v>
      </c>
      <c r="U8" s="32">
        <f>V8/W8</f>
        <v>1</v>
      </c>
      <c r="V8" s="57">
        <v>16</v>
      </c>
      <c r="W8" s="57">
        <v>16</v>
      </c>
      <c r="X8" s="42" t="s">
        <v>114</v>
      </c>
    </row>
    <row r="9" spans="1:24" ht="45" x14ac:dyDescent="0.2">
      <c r="A9" s="21" t="s">
        <v>16</v>
      </c>
      <c r="B9" s="25" t="s">
        <v>64</v>
      </c>
      <c r="C9" s="21" t="s">
        <v>65</v>
      </c>
      <c r="D9" s="21" t="s">
        <v>67</v>
      </c>
      <c r="E9" s="25" t="s">
        <v>66</v>
      </c>
      <c r="K9" s="25" t="s">
        <v>68</v>
      </c>
      <c r="L9" s="25" t="s">
        <v>18</v>
      </c>
      <c r="M9" s="33" t="s">
        <v>70</v>
      </c>
      <c r="N9" s="33" t="s">
        <v>111</v>
      </c>
      <c r="O9" s="25" t="s">
        <v>18</v>
      </c>
      <c r="P9" s="25" t="s">
        <v>238</v>
      </c>
      <c r="Q9" s="21" t="s">
        <v>22</v>
      </c>
      <c r="R9" s="22" t="s">
        <v>120</v>
      </c>
      <c r="S9" s="35">
        <v>1</v>
      </c>
      <c r="T9" s="21" t="s">
        <v>23</v>
      </c>
      <c r="U9" s="32">
        <f>V9/W9</f>
        <v>0.7439353099730458</v>
      </c>
      <c r="V9" s="57">
        <v>828</v>
      </c>
      <c r="W9" s="57">
        <v>1113</v>
      </c>
      <c r="X9" s="42" t="s">
        <v>115</v>
      </c>
    </row>
    <row r="10" spans="1:24" ht="33.75" x14ac:dyDescent="0.2">
      <c r="A10" s="21" t="s">
        <v>16</v>
      </c>
      <c r="B10" s="25" t="s">
        <v>64</v>
      </c>
      <c r="C10" s="21" t="s">
        <v>65</v>
      </c>
      <c r="D10" s="21" t="s">
        <v>67</v>
      </c>
      <c r="E10" s="25" t="s">
        <v>66</v>
      </c>
      <c r="K10" s="25" t="s">
        <v>68</v>
      </c>
      <c r="L10" s="25" t="s">
        <v>19</v>
      </c>
      <c r="M10" s="33" t="s">
        <v>71</v>
      </c>
      <c r="N10" s="33" t="s">
        <v>121</v>
      </c>
      <c r="O10" s="25" t="s">
        <v>24</v>
      </c>
      <c r="P10" s="25" t="s">
        <v>237</v>
      </c>
      <c r="Q10" s="21" t="s">
        <v>127</v>
      </c>
      <c r="R10" s="22" t="s">
        <v>129</v>
      </c>
      <c r="S10" s="36">
        <v>0.5</v>
      </c>
      <c r="T10" s="21" t="s">
        <v>23</v>
      </c>
      <c r="U10" s="34">
        <f>+V10/W10</f>
        <v>1.1200000000000001</v>
      </c>
      <c r="V10" s="58">
        <v>1.1200000000000001</v>
      </c>
      <c r="W10" s="57">
        <v>1</v>
      </c>
      <c r="X10" s="42" t="s">
        <v>135</v>
      </c>
    </row>
    <row r="11" spans="1:24" ht="33.75" x14ac:dyDescent="0.2">
      <c r="A11" s="21" t="s">
        <v>16</v>
      </c>
      <c r="B11" s="25" t="s">
        <v>64</v>
      </c>
      <c r="C11" s="21" t="s">
        <v>65</v>
      </c>
      <c r="D11" s="21" t="s">
        <v>67</v>
      </c>
      <c r="E11" s="25" t="s">
        <v>66</v>
      </c>
      <c r="K11" s="25" t="s">
        <v>68</v>
      </c>
      <c r="L11" s="25" t="s">
        <v>28</v>
      </c>
      <c r="M11" s="33" t="s">
        <v>72</v>
      </c>
      <c r="N11" s="33" t="s">
        <v>159</v>
      </c>
      <c r="O11" s="25" t="s">
        <v>28</v>
      </c>
      <c r="P11" s="25" t="s">
        <v>237</v>
      </c>
      <c r="Q11" s="21" t="s">
        <v>22</v>
      </c>
      <c r="R11" s="22" t="s">
        <v>162</v>
      </c>
      <c r="S11" s="35">
        <v>0.95</v>
      </c>
      <c r="T11" s="21" t="s">
        <v>23</v>
      </c>
      <c r="U11" s="32">
        <f>V11/W11</f>
        <v>0.91030494216614088</v>
      </c>
      <c r="V11" s="57">
        <v>8657</v>
      </c>
      <c r="W11" s="57">
        <v>9510</v>
      </c>
      <c r="X11" s="42" t="s">
        <v>165</v>
      </c>
    </row>
    <row r="12" spans="1:24" ht="33.75" x14ac:dyDescent="0.2">
      <c r="A12" s="21" t="s">
        <v>16</v>
      </c>
      <c r="B12" s="25" t="s">
        <v>64</v>
      </c>
      <c r="C12" s="21" t="s">
        <v>65</v>
      </c>
      <c r="D12" s="21" t="s">
        <v>67</v>
      </c>
      <c r="E12" s="25" t="s">
        <v>66</v>
      </c>
      <c r="K12" s="25" t="s">
        <v>68</v>
      </c>
      <c r="L12" s="25" t="s">
        <v>29</v>
      </c>
      <c r="M12" s="33" t="s">
        <v>73</v>
      </c>
      <c r="N12" s="33" t="s">
        <v>160</v>
      </c>
      <c r="O12" s="25" t="s">
        <v>29</v>
      </c>
      <c r="P12" s="25" t="s">
        <v>237</v>
      </c>
      <c r="Q12" s="21" t="s">
        <v>22</v>
      </c>
      <c r="R12" s="22" t="s">
        <v>163</v>
      </c>
      <c r="S12" s="35">
        <v>0.9</v>
      </c>
      <c r="T12" s="21" t="s">
        <v>23</v>
      </c>
      <c r="U12" s="32">
        <f>V12/W12</f>
        <v>0.6470588235294118</v>
      </c>
      <c r="V12" s="57">
        <v>66</v>
      </c>
      <c r="W12" s="57">
        <v>102</v>
      </c>
      <c r="X12" s="42" t="s">
        <v>166</v>
      </c>
    </row>
    <row r="13" spans="1:24" ht="56.25" x14ac:dyDescent="0.2">
      <c r="A13" s="21" t="s">
        <v>16</v>
      </c>
      <c r="B13" s="25" t="s">
        <v>64</v>
      </c>
      <c r="C13" s="21" t="s">
        <v>65</v>
      </c>
      <c r="D13" s="21" t="s">
        <v>67</v>
      </c>
      <c r="E13" s="25" t="s">
        <v>66</v>
      </c>
      <c r="K13" s="25" t="s">
        <v>68</v>
      </c>
      <c r="L13" s="25" t="s">
        <v>30</v>
      </c>
      <c r="M13" s="33" t="s">
        <v>74</v>
      </c>
      <c r="N13" s="33" t="s">
        <v>161</v>
      </c>
      <c r="O13" s="25" t="s">
        <v>30</v>
      </c>
      <c r="P13" s="25" t="s">
        <v>237</v>
      </c>
      <c r="Q13" s="21" t="s">
        <v>22</v>
      </c>
      <c r="R13" s="22" t="s">
        <v>164</v>
      </c>
      <c r="S13" s="35">
        <v>1</v>
      </c>
      <c r="T13" s="21" t="s">
        <v>23</v>
      </c>
      <c r="U13" s="32">
        <f>V13/W13</f>
        <v>0.88</v>
      </c>
      <c r="V13" s="57">
        <v>330</v>
      </c>
      <c r="W13" s="57">
        <v>375</v>
      </c>
      <c r="X13" s="42" t="s">
        <v>167</v>
      </c>
    </row>
    <row r="14" spans="1:24" ht="33.75" x14ac:dyDescent="0.2">
      <c r="A14" s="21" t="s">
        <v>16</v>
      </c>
      <c r="B14" s="25" t="s">
        <v>64</v>
      </c>
      <c r="C14" s="21" t="s">
        <v>65</v>
      </c>
      <c r="D14" s="21" t="s">
        <v>67</v>
      </c>
      <c r="E14" s="25" t="s">
        <v>66</v>
      </c>
      <c r="K14" s="25" t="s">
        <v>68</v>
      </c>
      <c r="L14" s="25" t="s">
        <v>20</v>
      </c>
      <c r="M14" s="33" t="s">
        <v>75</v>
      </c>
      <c r="N14" s="33" t="s">
        <v>122</v>
      </c>
      <c r="O14" s="25" t="s">
        <v>25</v>
      </c>
      <c r="P14" s="25" t="s">
        <v>239</v>
      </c>
      <c r="Q14" s="21" t="s">
        <v>128</v>
      </c>
      <c r="R14" s="22" t="s">
        <v>130</v>
      </c>
      <c r="S14" s="36">
        <v>3</v>
      </c>
      <c r="T14" s="21" t="s">
        <v>23</v>
      </c>
      <c r="U14" s="34">
        <f>V14-W14</f>
        <v>0</v>
      </c>
      <c r="V14" s="58">
        <v>0</v>
      </c>
      <c r="W14" s="58">
        <v>0</v>
      </c>
      <c r="X14" s="42" t="s">
        <v>113</v>
      </c>
    </row>
    <row r="15" spans="1:24" ht="33.75" x14ac:dyDescent="0.2">
      <c r="A15" s="21" t="s">
        <v>16</v>
      </c>
      <c r="B15" s="25" t="s">
        <v>64</v>
      </c>
      <c r="C15" s="21" t="s">
        <v>65</v>
      </c>
      <c r="D15" s="21" t="s">
        <v>67</v>
      </c>
      <c r="E15" s="25" t="s">
        <v>66</v>
      </c>
      <c r="K15" s="25" t="s">
        <v>68</v>
      </c>
      <c r="L15" s="25" t="s">
        <v>31</v>
      </c>
      <c r="M15" s="33" t="s">
        <v>76</v>
      </c>
      <c r="N15" s="33" t="s">
        <v>168</v>
      </c>
      <c r="O15" s="25" t="s">
        <v>31</v>
      </c>
      <c r="P15" s="25" t="s">
        <v>239</v>
      </c>
      <c r="Q15" s="21" t="s">
        <v>22</v>
      </c>
      <c r="R15" s="22" t="s">
        <v>171</v>
      </c>
      <c r="S15" s="35">
        <v>1</v>
      </c>
      <c r="T15" s="21" t="s">
        <v>23</v>
      </c>
      <c r="U15" s="32">
        <f t="shared" ref="U15:U20" si="0">V15/W15</f>
        <v>0.89090909090909087</v>
      </c>
      <c r="V15" s="57">
        <v>49</v>
      </c>
      <c r="W15" s="57">
        <v>55</v>
      </c>
      <c r="X15" s="42" t="s">
        <v>174</v>
      </c>
    </row>
    <row r="16" spans="1:24" ht="33.75" x14ac:dyDescent="0.2">
      <c r="A16" s="21" t="s">
        <v>16</v>
      </c>
      <c r="B16" s="25" t="s">
        <v>64</v>
      </c>
      <c r="C16" s="21" t="s">
        <v>65</v>
      </c>
      <c r="D16" s="21" t="s">
        <v>67</v>
      </c>
      <c r="E16" s="25" t="s">
        <v>66</v>
      </c>
      <c r="K16" s="25" t="s">
        <v>68</v>
      </c>
      <c r="L16" s="25" t="s">
        <v>32</v>
      </c>
      <c r="M16" s="33" t="s">
        <v>77</v>
      </c>
      <c r="N16" s="33" t="s">
        <v>169</v>
      </c>
      <c r="O16" s="25" t="s">
        <v>32</v>
      </c>
      <c r="P16" s="25" t="s">
        <v>239</v>
      </c>
      <c r="Q16" s="21" t="s">
        <v>22</v>
      </c>
      <c r="R16" s="22" t="s">
        <v>172</v>
      </c>
      <c r="S16" s="35">
        <v>0.95</v>
      </c>
      <c r="T16" s="21" t="s">
        <v>23</v>
      </c>
      <c r="U16" s="32">
        <f t="shared" si="0"/>
        <v>0.84305196332000942</v>
      </c>
      <c r="V16" s="57">
        <v>7171</v>
      </c>
      <c r="W16" s="57">
        <v>8506</v>
      </c>
      <c r="X16" s="42" t="s">
        <v>165</v>
      </c>
    </row>
    <row r="17" spans="1:24" ht="33.75" x14ac:dyDescent="0.2">
      <c r="A17" s="21" t="s">
        <v>16</v>
      </c>
      <c r="B17" s="25" t="s">
        <v>64</v>
      </c>
      <c r="C17" s="21" t="s">
        <v>65</v>
      </c>
      <c r="D17" s="21" t="s">
        <v>67</v>
      </c>
      <c r="E17" s="25" t="s">
        <v>66</v>
      </c>
      <c r="K17" s="25" t="s">
        <v>68</v>
      </c>
      <c r="L17" s="25" t="s">
        <v>140</v>
      </c>
      <c r="M17" s="33" t="s">
        <v>78</v>
      </c>
      <c r="N17" s="33" t="s">
        <v>170</v>
      </c>
      <c r="O17" s="25" t="s">
        <v>140</v>
      </c>
      <c r="P17" s="25" t="s">
        <v>247</v>
      </c>
      <c r="Q17" s="21" t="s">
        <v>22</v>
      </c>
      <c r="R17" s="22" t="s">
        <v>173</v>
      </c>
      <c r="S17" s="35">
        <v>1</v>
      </c>
      <c r="T17" s="21" t="s">
        <v>23</v>
      </c>
      <c r="U17" s="32">
        <f t="shared" si="0"/>
        <v>0.66666666666666663</v>
      </c>
      <c r="V17" s="57">
        <v>2</v>
      </c>
      <c r="W17" s="57">
        <v>3</v>
      </c>
      <c r="X17" s="42" t="s">
        <v>175</v>
      </c>
    </row>
    <row r="18" spans="1:24" ht="45" x14ac:dyDescent="0.2">
      <c r="A18" s="21" t="s">
        <v>16</v>
      </c>
      <c r="B18" s="25" t="s">
        <v>64</v>
      </c>
      <c r="C18" s="21" t="s">
        <v>65</v>
      </c>
      <c r="D18" s="21" t="s">
        <v>67</v>
      </c>
      <c r="E18" s="25" t="s">
        <v>66</v>
      </c>
      <c r="K18" s="25" t="s">
        <v>68</v>
      </c>
      <c r="L18" s="25" t="s">
        <v>21</v>
      </c>
      <c r="M18" s="33" t="s">
        <v>79</v>
      </c>
      <c r="N18" s="33" t="s">
        <v>123</v>
      </c>
      <c r="O18" s="25" t="s">
        <v>26</v>
      </c>
      <c r="P18" s="25" t="s">
        <v>238</v>
      </c>
      <c r="Q18" s="21" t="s">
        <v>22</v>
      </c>
      <c r="R18" s="22" t="s">
        <v>131</v>
      </c>
      <c r="S18" s="35">
        <v>1</v>
      </c>
      <c r="T18" s="21" t="s">
        <v>23</v>
      </c>
      <c r="U18" s="32">
        <f t="shared" si="0"/>
        <v>0.6185160126296797</v>
      </c>
      <c r="V18" s="57">
        <v>10970</v>
      </c>
      <c r="W18" s="57">
        <v>17736</v>
      </c>
      <c r="X18" s="42" t="s">
        <v>136</v>
      </c>
    </row>
    <row r="19" spans="1:24" ht="33.75" x14ac:dyDescent="0.2">
      <c r="A19" s="21" t="s">
        <v>16</v>
      </c>
      <c r="B19" s="25" t="s">
        <v>64</v>
      </c>
      <c r="C19" s="21" t="s">
        <v>65</v>
      </c>
      <c r="D19" s="21" t="s">
        <v>67</v>
      </c>
      <c r="E19" s="25" t="s">
        <v>66</v>
      </c>
      <c r="K19" s="25" t="s">
        <v>68</v>
      </c>
      <c r="L19" s="25" t="s">
        <v>33</v>
      </c>
      <c r="M19" s="33" t="s">
        <v>80</v>
      </c>
      <c r="N19" s="33" t="s">
        <v>176</v>
      </c>
      <c r="O19" s="25" t="s">
        <v>33</v>
      </c>
      <c r="P19" s="25" t="s">
        <v>238</v>
      </c>
      <c r="Q19" s="21" t="s">
        <v>22</v>
      </c>
      <c r="R19" s="22" t="s">
        <v>187</v>
      </c>
      <c r="S19" s="35">
        <v>1</v>
      </c>
      <c r="T19" s="21" t="s">
        <v>23</v>
      </c>
      <c r="U19" s="32">
        <f t="shared" si="0"/>
        <v>0.79655172413793107</v>
      </c>
      <c r="V19" s="57">
        <v>231</v>
      </c>
      <c r="W19" s="57">
        <v>290</v>
      </c>
      <c r="X19" s="42" t="s">
        <v>178</v>
      </c>
    </row>
    <row r="20" spans="1:24" ht="45" x14ac:dyDescent="0.2">
      <c r="A20" s="21" t="s">
        <v>16</v>
      </c>
      <c r="B20" s="25" t="s">
        <v>64</v>
      </c>
      <c r="C20" s="21" t="s">
        <v>65</v>
      </c>
      <c r="D20" s="21" t="s">
        <v>67</v>
      </c>
      <c r="E20" s="25" t="s">
        <v>66</v>
      </c>
      <c r="K20" s="25" t="s">
        <v>68</v>
      </c>
      <c r="L20" s="25" t="s">
        <v>141</v>
      </c>
      <c r="M20" s="33" t="s">
        <v>81</v>
      </c>
      <c r="N20" s="33" t="s">
        <v>177</v>
      </c>
      <c r="O20" s="25" t="s">
        <v>141</v>
      </c>
      <c r="P20" s="25" t="s">
        <v>238</v>
      </c>
      <c r="Q20" s="21" t="s">
        <v>22</v>
      </c>
      <c r="R20" s="22" t="s">
        <v>190</v>
      </c>
      <c r="S20" s="35">
        <v>1</v>
      </c>
      <c r="T20" s="21" t="s">
        <v>23</v>
      </c>
      <c r="U20" s="32">
        <f t="shared" si="0"/>
        <v>0.66666666666666663</v>
      </c>
      <c r="V20" s="57">
        <v>2</v>
      </c>
      <c r="W20" s="57">
        <v>3</v>
      </c>
      <c r="X20" s="42" t="s">
        <v>179</v>
      </c>
    </row>
    <row r="21" spans="1:24" ht="45" x14ac:dyDescent="0.2">
      <c r="A21" s="21" t="s">
        <v>16</v>
      </c>
      <c r="B21" s="25" t="s">
        <v>64</v>
      </c>
      <c r="C21" s="21" t="s">
        <v>65</v>
      </c>
      <c r="D21" s="21" t="s">
        <v>67</v>
      </c>
      <c r="E21" s="25" t="s">
        <v>66</v>
      </c>
      <c r="K21" s="25" t="s">
        <v>68</v>
      </c>
      <c r="L21" s="25" t="s">
        <v>234</v>
      </c>
      <c r="M21" s="33" t="s">
        <v>82</v>
      </c>
      <c r="N21" s="33" t="s">
        <v>124</v>
      </c>
      <c r="O21" s="25" t="s">
        <v>27</v>
      </c>
      <c r="P21" s="25" t="s">
        <v>240</v>
      </c>
      <c r="Q21" s="21" t="s">
        <v>22</v>
      </c>
      <c r="R21" s="22" t="s">
        <v>132</v>
      </c>
      <c r="S21" s="35">
        <v>0.55000000000000004</v>
      </c>
      <c r="T21" s="21" t="s">
        <v>23</v>
      </c>
      <c r="U21" s="32">
        <f t="shared" ref="U21:U29" si="1">V21/W21</f>
        <v>0.57291356757104761</v>
      </c>
      <c r="V21" s="57">
        <v>173278323.24812135</v>
      </c>
      <c r="W21" s="57">
        <v>302451073</v>
      </c>
      <c r="X21" s="42" t="s">
        <v>137</v>
      </c>
    </row>
    <row r="22" spans="1:24" ht="33.75" x14ac:dyDescent="0.2">
      <c r="A22" s="21" t="s">
        <v>16</v>
      </c>
      <c r="B22" s="25" t="s">
        <v>64</v>
      </c>
      <c r="C22" s="21" t="s">
        <v>65</v>
      </c>
      <c r="D22" s="21" t="s">
        <v>67</v>
      </c>
      <c r="E22" s="25" t="s">
        <v>66</v>
      </c>
      <c r="K22" s="25" t="s">
        <v>68</v>
      </c>
      <c r="L22" s="25" t="s">
        <v>34</v>
      </c>
      <c r="M22" s="33" t="s">
        <v>83</v>
      </c>
      <c r="N22" s="33" t="s">
        <v>180</v>
      </c>
      <c r="O22" s="25" t="s">
        <v>34</v>
      </c>
      <c r="P22" s="25" t="s">
        <v>240</v>
      </c>
      <c r="Q22" s="21" t="s">
        <v>184</v>
      </c>
      <c r="R22" s="22" t="s">
        <v>191</v>
      </c>
      <c r="S22" s="39">
        <v>2000</v>
      </c>
      <c r="T22" s="21" t="s">
        <v>23</v>
      </c>
      <c r="U22" s="39">
        <f>V22+W22</f>
        <v>1945</v>
      </c>
      <c r="V22" s="57">
        <v>1844</v>
      </c>
      <c r="W22" s="57">
        <v>101</v>
      </c>
      <c r="X22" s="42" t="s">
        <v>185</v>
      </c>
    </row>
    <row r="23" spans="1:24" ht="33.75" x14ac:dyDescent="0.2">
      <c r="A23" s="21" t="s">
        <v>16</v>
      </c>
      <c r="B23" s="25" t="s">
        <v>64</v>
      </c>
      <c r="C23" s="21" t="s">
        <v>65</v>
      </c>
      <c r="D23" s="21" t="s">
        <v>67</v>
      </c>
      <c r="E23" s="25" t="s">
        <v>66</v>
      </c>
      <c r="K23" s="25" t="s">
        <v>68</v>
      </c>
      <c r="L23" s="25" t="s">
        <v>142</v>
      </c>
      <c r="M23" s="33" t="s">
        <v>84</v>
      </c>
      <c r="N23" s="33" t="s">
        <v>181</v>
      </c>
      <c r="O23" s="25" t="s">
        <v>142</v>
      </c>
      <c r="P23" s="25" t="s">
        <v>240</v>
      </c>
      <c r="Q23" s="21" t="s">
        <v>22</v>
      </c>
      <c r="R23" s="22" t="s">
        <v>192</v>
      </c>
      <c r="S23" s="35">
        <v>0.05</v>
      </c>
      <c r="T23" s="21" t="s">
        <v>23</v>
      </c>
      <c r="U23" s="32">
        <f>V23/W23</f>
        <v>1.149613396340486E-2</v>
      </c>
      <c r="V23" s="57">
        <v>588435</v>
      </c>
      <c r="W23" s="57">
        <v>51185468.251600005</v>
      </c>
      <c r="X23" s="42" t="s">
        <v>137</v>
      </c>
    </row>
    <row r="24" spans="1:24" ht="33.75" x14ac:dyDescent="0.2">
      <c r="A24" s="21" t="s">
        <v>16</v>
      </c>
      <c r="B24" s="25" t="s">
        <v>64</v>
      </c>
      <c r="C24" s="21" t="s">
        <v>65</v>
      </c>
      <c r="D24" s="21" t="s">
        <v>67</v>
      </c>
      <c r="E24" s="25" t="s">
        <v>66</v>
      </c>
      <c r="K24" s="25" t="s">
        <v>68</v>
      </c>
      <c r="L24" s="25" t="s">
        <v>143</v>
      </c>
      <c r="M24" s="33" t="s">
        <v>85</v>
      </c>
      <c r="N24" s="33" t="s">
        <v>182</v>
      </c>
      <c r="O24" s="25" t="s">
        <v>143</v>
      </c>
      <c r="P24" s="25" t="s">
        <v>240</v>
      </c>
      <c r="Q24" s="21" t="s">
        <v>22</v>
      </c>
      <c r="R24" s="22" t="s">
        <v>193</v>
      </c>
      <c r="S24" s="35">
        <v>0.1</v>
      </c>
      <c r="T24" s="21" t="s">
        <v>23</v>
      </c>
      <c r="U24" s="32">
        <f>V24/W24</f>
        <v>0.15894204755802363</v>
      </c>
      <c r="V24" s="57">
        <v>22325</v>
      </c>
      <c r="W24" s="57">
        <v>140460</v>
      </c>
      <c r="X24" s="42" t="s">
        <v>186</v>
      </c>
    </row>
    <row r="25" spans="1:24" ht="33.75" x14ac:dyDescent="0.2">
      <c r="A25" s="21" t="s">
        <v>16</v>
      </c>
      <c r="B25" s="25" t="s">
        <v>64</v>
      </c>
      <c r="C25" s="21" t="s">
        <v>65</v>
      </c>
      <c r="D25" s="21" t="s">
        <v>67</v>
      </c>
      <c r="E25" s="25" t="s">
        <v>66</v>
      </c>
      <c r="K25" s="25" t="s">
        <v>68</v>
      </c>
      <c r="L25" s="25" t="s">
        <v>144</v>
      </c>
      <c r="M25" s="33" t="s">
        <v>86</v>
      </c>
      <c r="N25" s="33" t="s">
        <v>183</v>
      </c>
      <c r="O25" s="25" t="s">
        <v>144</v>
      </c>
      <c r="P25" s="25" t="s">
        <v>247</v>
      </c>
      <c r="Q25" s="21" t="s">
        <v>22</v>
      </c>
      <c r="R25" s="22" t="s">
        <v>173</v>
      </c>
      <c r="S25" s="35">
        <v>1</v>
      </c>
      <c r="T25" s="21" t="s">
        <v>23</v>
      </c>
      <c r="U25" s="32">
        <f>V25/W25</f>
        <v>0</v>
      </c>
      <c r="V25" s="57">
        <v>0</v>
      </c>
      <c r="W25" s="57">
        <v>3</v>
      </c>
      <c r="X25" s="42" t="s">
        <v>175</v>
      </c>
    </row>
    <row r="26" spans="1:24" ht="45" x14ac:dyDescent="0.2">
      <c r="A26" s="21" t="s">
        <v>16</v>
      </c>
      <c r="B26" s="25" t="s">
        <v>64</v>
      </c>
      <c r="C26" s="21" t="s">
        <v>65</v>
      </c>
      <c r="D26" s="21" t="s">
        <v>67</v>
      </c>
      <c r="E26" s="25" t="s">
        <v>66</v>
      </c>
      <c r="K26" s="25" t="s">
        <v>68</v>
      </c>
      <c r="L26" s="25" t="s">
        <v>235</v>
      </c>
      <c r="M26" s="33" t="s">
        <v>87</v>
      </c>
      <c r="N26" s="33" t="s">
        <v>125</v>
      </c>
      <c r="O26" s="25" t="s">
        <v>102</v>
      </c>
      <c r="P26" s="25" t="s">
        <v>241</v>
      </c>
      <c r="Q26" s="21" t="s">
        <v>22</v>
      </c>
      <c r="R26" s="22" t="s">
        <v>133</v>
      </c>
      <c r="S26" s="35">
        <v>1</v>
      </c>
      <c r="T26" s="21" t="s">
        <v>23</v>
      </c>
      <c r="U26" s="32">
        <f t="shared" si="1"/>
        <v>0.82307692307692304</v>
      </c>
      <c r="V26" s="57">
        <v>107</v>
      </c>
      <c r="W26" s="57">
        <v>130</v>
      </c>
      <c r="X26" s="42" t="s">
        <v>138</v>
      </c>
    </row>
    <row r="27" spans="1:24" ht="33.75" x14ac:dyDescent="0.2">
      <c r="A27" s="21" t="s">
        <v>16</v>
      </c>
      <c r="B27" s="25" t="s">
        <v>64</v>
      </c>
      <c r="C27" s="21" t="s">
        <v>65</v>
      </c>
      <c r="D27" s="21" t="s">
        <v>67</v>
      </c>
      <c r="E27" s="25" t="s">
        <v>66</v>
      </c>
      <c r="K27" s="25" t="s">
        <v>68</v>
      </c>
      <c r="L27" s="25" t="s">
        <v>145</v>
      </c>
      <c r="M27" s="33" t="s">
        <v>88</v>
      </c>
      <c r="N27" s="33" t="s">
        <v>188</v>
      </c>
      <c r="O27" s="25" t="s">
        <v>145</v>
      </c>
      <c r="P27" s="25" t="s">
        <v>241</v>
      </c>
      <c r="Q27" s="21" t="s">
        <v>22</v>
      </c>
      <c r="R27" s="22" t="s">
        <v>194</v>
      </c>
      <c r="S27" s="35">
        <v>1</v>
      </c>
      <c r="T27" s="21" t="s">
        <v>23</v>
      </c>
      <c r="U27" s="32">
        <f>+V27/W27</f>
        <v>0.75490196078431371</v>
      </c>
      <c r="V27" s="57">
        <v>77</v>
      </c>
      <c r="W27" s="57">
        <v>102</v>
      </c>
      <c r="X27" s="42" t="s">
        <v>196</v>
      </c>
    </row>
    <row r="28" spans="1:24" ht="33.75" x14ac:dyDescent="0.2">
      <c r="A28" s="21" t="s">
        <v>16</v>
      </c>
      <c r="B28" s="25" t="s">
        <v>64</v>
      </c>
      <c r="C28" s="21" t="s">
        <v>65</v>
      </c>
      <c r="D28" s="21" t="s">
        <v>67</v>
      </c>
      <c r="E28" s="25" t="s">
        <v>66</v>
      </c>
      <c r="K28" s="25" t="s">
        <v>68</v>
      </c>
      <c r="L28" s="25" t="s">
        <v>146</v>
      </c>
      <c r="M28" s="33" t="s">
        <v>89</v>
      </c>
      <c r="N28" s="33" t="s">
        <v>189</v>
      </c>
      <c r="O28" s="25" t="s">
        <v>146</v>
      </c>
      <c r="P28" s="25" t="s">
        <v>245</v>
      </c>
      <c r="Q28" s="21" t="s">
        <v>22</v>
      </c>
      <c r="R28" s="22" t="s">
        <v>195</v>
      </c>
      <c r="S28" s="40">
        <v>1</v>
      </c>
      <c r="T28" s="21" t="s">
        <v>23</v>
      </c>
      <c r="U28" s="32">
        <f>+V28/W28</f>
        <v>0.33333333333333331</v>
      </c>
      <c r="V28" s="57">
        <v>15</v>
      </c>
      <c r="W28" s="57">
        <v>45</v>
      </c>
      <c r="X28" s="42" t="s">
        <v>197</v>
      </c>
    </row>
    <row r="29" spans="1:24" ht="33.75" x14ac:dyDescent="0.2">
      <c r="A29" s="21" t="s">
        <v>16</v>
      </c>
      <c r="B29" s="25" t="s">
        <v>64</v>
      </c>
      <c r="C29" s="21" t="s">
        <v>65</v>
      </c>
      <c r="D29" s="21" t="s">
        <v>67</v>
      </c>
      <c r="E29" s="25" t="s">
        <v>66</v>
      </c>
      <c r="K29" s="25" t="s">
        <v>68</v>
      </c>
      <c r="L29" s="25" t="s">
        <v>236</v>
      </c>
      <c r="M29" s="33" t="s">
        <v>90</v>
      </c>
      <c r="N29" s="33" t="s">
        <v>126</v>
      </c>
      <c r="O29" s="25" t="s">
        <v>103</v>
      </c>
      <c r="P29" s="25" t="s">
        <v>242</v>
      </c>
      <c r="Q29" s="21" t="s">
        <v>22</v>
      </c>
      <c r="R29" s="22" t="s">
        <v>134</v>
      </c>
      <c r="S29" s="35">
        <v>0.85</v>
      </c>
      <c r="T29" s="21" t="s">
        <v>23</v>
      </c>
      <c r="U29" s="32">
        <f t="shared" si="1"/>
        <v>0.73833636905289957</v>
      </c>
      <c r="V29" s="57">
        <v>463477003.27625978</v>
      </c>
      <c r="W29" s="57">
        <v>627731509.2452842</v>
      </c>
      <c r="X29" s="42" t="s">
        <v>137</v>
      </c>
    </row>
    <row r="30" spans="1:24" ht="33.75" x14ac:dyDescent="0.2">
      <c r="A30" s="21" t="s">
        <v>16</v>
      </c>
      <c r="B30" s="25" t="s">
        <v>64</v>
      </c>
      <c r="C30" s="21" t="s">
        <v>65</v>
      </c>
      <c r="D30" s="21" t="s">
        <v>67</v>
      </c>
      <c r="E30" s="25" t="s">
        <v>66</v>
      </c>
      <c r="K30" s="25" t="s">
        <v>68</v>
      </c>
      <c r="L30" s="25" t="s">
        <v>147</v>
      </c>
      <c r="M30" s="33" t="s">
        <v>139</v>
      </c>
      <c r="N30" s="33" t="s">
        <v>198</v>
      </c>
      <c r="O30" s="25" t="s">
        <v>147</v>
      </c>
      <c r="P30" s="25" t="s">
        <v>247</v>
      </c>
      <c r="Q30" s="21" t="s">
        <v>22</v>
      </c>
      <c r="R30" s="22" t="s">
        <v>214</v>
      </c>
      <c r="S30" s="35">
        <v>0.9</v>
      </c>
      <c r="T30" s="21" t="s">
        <v>23</v>
      </c>
      <c r="U30" s="32">
        <f t="shared" ref="U30:U42" si="2">+V30/W30</f>
        <v>0.10810810810810811</v>
      </c>
      <c r="V30" s="57">
        <v>4</v>
      </c>
      <c r="W30" s="57">
        <v>37</v>
      </c>
      <c r="X30" s="42" t="s">
        <v>210</v>
      </c>
    </row>
    <row r="31" spans="1:24" ht="33.75" x14ac:dyDescent="0.2">
      <c r="A31" s="21" t="s">
        <v>16</v>
      </c>
      <c r="B31" s="25" t="s">
        <v>64</v>
      </c>
      <c r="C31" s="21" t="s">
        <v>65</v>
      </c>
      <c r="D31" s="21" t="s">
        <v>67</v>
      </c>
      <c r="E31" s="25" t="s">
        <v>66</v>
      </c>
      <c r="K31" s="25" t="s">
        <v>68</v>
      </c>
      <c r="L31" s="25" t="s">
        <v>148</v>
      </c>
      <c r="M31" s="33" t="s">
        <v>91</v>
      </c>
      <c r="N31" s="33" t="s">
        <v>199</v>
      </c>
      <c r="O31" s="25" t="s">
        <v>148</v>
      </c>
      <c r="P31" s="25" t="s">
        <v>243</v>
      </c>
      <c r="Q31" s="21" t="s">
        <v>22</v>
      </c>
      <c r="R31" s="22" t="s">
        <v>215</v>
      </c>
      <c r="S31" s="35">
        <v>1</v>
      </c>
      <c r="T31" s="21" t="s">
        <v>23</v>
      </c>
      <c r="U31" s="32">
        <f t="shared" si="2"/>
        <v>0.5</v>
      </c>
      <c r="V31" s="57">
        <v>10</v>
      </c>
      <c r="W31" s="57">
        <v>20</v>
      </c>
      <c r="X31" s="42" t="s">
        <v>211</v>
      </c>
    </row>
    <row r="32" spans="1:24" ht="33.75" x14ac:dyDescent="0.2">
      <c r="A32" s="21" t="s">
        <v>16</v>
      </c>
      <c r="B32" s="25" t="s">
        <v>64</v>
      </c>
      <c r="C32" s="21" t="s">
        <v>65</v>
      </c>
      <c r="D32" s="21" t="s">
        <v>67</v>
      </c>
      <c r="E32" s="25" t="s">
        <v>66</v>
      </c>
      <c r="K32" s="25" t="s">
        <v>68</v>
      </c>
      <c r="L32" s="25" t="s">
        <v>149</v>
      </c>
      <c r="M32" s="33" t="s">
        <v>92</v>
      </c>
      <c r="N32" s="33" t="s">
        <v>200</v>
      </c>
      <c r="O32" s="25" t="s">
        <v>149</v>
      </c>
      <c r="P32" s="25" t="s">
        <v>244</v>
      </c>
      <c r="Q32" s="21" t="s">
        <v>22</v>
      </c>
      <c r="R32" s="22" t="s">
        <v>216</v>
      </c>
      <c r="S32" s="35">
        <v>1</v>
      </c>
      <c r="T32" s="21" t="s">
        <v>23</v>
      </c>
      <c r="U32" s="32">
        <f t="shared" si="2"/>
        <v>0.8666666666666667</v>
      </c>
      <c r="V32" s="57">
        <v>65</v>
      </c>
      <c r="W32" s="57">
        <v>75</v>
      </c>
      <c r="X32" s="42" t="s">
        <v>212</v>
      </c>
    </row>
    <row r="33" spans="1:24" ht="33.75" x14ac:dyDescent="0.2">
      <c r="A33" s="21" t="s">
        <v>16</v>
      </c>
      <c r="B33" s="25" t="s">
        <v>64</v>
      </c>
      <c r="C33" s="21" t="s">
        <v>65</v>
      </c>
      <c r="D33" s="21" t="s">
        <v>67</v>
      </c>
      <c r="E33" s="25" t="s">
        <v>66</v>
      </c>
      <c r="K33" s="25" t="s">
        <v>68</v>
      </c>
      <c r="L33" s="25" t="s">
        <v>150</v>
      </c>
      <c r="M33" s="33" t="s">
        <v>93</v>
      </c>
      <c r="N33" s="33" t="s">
        <v>201</v>
      </c>
      <c r="O33" s="25" t="s">
        <v>150</v>
      </c>
      <c r="P33" s="25" t="s">
        <v>245</v>
      </c>
      <c r="Q33" s="21" t="s">
        <v>22</v>
      </c>
      <c r="R33" s="22" t="s">
        <v>217</v>
      </c>
      <c r="S33" s="35">
        <v>1</v>
      </c>
      <c r="T33" s="21" t="s">
        <v>23</v>
      </c>
      <c r="U33" s="32">
        <f t="shared" si="2"/>
        <v>0.87826086956521743</v>
      </c>
      <c r="V33" s="57">
        <v>101</v>
      </c>
      <c r="W33" s="57">
        <v>115</v>
      </c>
      <c r="X33" s="42" t="s">
        <v>213</v>
      </c>
    </row>
    <row r="34" spans="1:24" ht="45" x14ac:dyDescent="0.2">
      <c r="A34" s="21" t="s">
        <v>16</v>
      </c>
      <c r="B34" s="25" t="s">
        <v>64</v>
      </c>
      <c r="C34" s="21" t="s">
        <v>65</v>
      </c>
      <c r="D34" s="21" t="s">
        <v>67</v>
      </c>
      <c r="E34" s="25" t="s">
        <v>66</v>
      </c>
      <c r="K34" s="25" t="s">
        <v>68</v>
      </c>
      <c r="L34" s="25" t="s">
        <v>151</v>
      </c>
      <c r="M34" s="33" t="s">
        <v>94</v>
      </c>
      <c r="N34" s="33" t="s">
        <v>202</v>
      </c>
      <c r="O34" s="25" t="s">
        <v>151</v>
      </c>
      <c r="P34" s="25" t="s">
        <v>245</v>
      </c>
      <c r="Q34" s="21" t="s">
        <v>22</v>
      </c>
      <c r="R34" s="22" t="s">
        <v>218</v>
      </c>
      <c r="S34" s="35">
        <v>0.7</v>
      </c>
      <c r="T34" s="21" t="s">
        <v>23</v>
      </c>
      <c r="U34" s="32">
        <f t="shared" si="2"/>
        <v>0.49689440993788819</v>
      </c>
      <c r="V34" s="57">
        <v>80</v>
      </c>
      <c r="W34" s="57">
        <v>161</v>
      </c>
      <c r="X34" s="42" t="s">
        <v>197</v>
      </c>
    </row>
    <row r="35" spans="1:24" ht="45" x14ac:dyDescent="0.2">
      <c r="A35" s="21" t="s">
        <v>16</v>
      </c>
      <c r="B35" s="25" t="s">
        <v>64</v>
      </c>
      <c r="C35" s="21" t="s">
        <v>65</v>
      </c>
      <c r="D35" s="21" t="s">
        <v>67</v>
      </c>
      <c r="E35" s="25" t="s">
        <v>66</v>
      </c>
      <c r="K35" s="25" t="s">
        <v>68</v>
      </c>
      <c r="L35" s="25" t="s">
        <v>152</v>
      </c>
      <c r="M35" s="33" t="s">
        <v>95</v>
      </c>
      <c r="N35" s="33" t="s">
        <v>202</v>
      </c>
      <c r="O35" s="25" t="s">
        <v>152</v>
      </c>
      <c r="P35" s="25" t="s">
        <v>245</v>
      </c>
      <c r="Q35" s="21" t="s">
        <v>22</v>
      </c>
      <c r="R35" s="22" t="s">
        <v>219</v>
      </c>
      <c r="S35" s="40">
        <v>0.7</v>
      </c>
      <c r="T35" s="21" t="s">
        <v>23</v>
      </c>
      <c r="U35" s="32">
        <f t="shared" si="2"/>
        <v>0.49689440993788819</v>
      </c>
      <c r="V35" s="57">
        <v>80</v>
      </c>
      <c r="W35" s="57">
        <v>161</v>
      </c>
      <c r="X35" s="42" t="s">
        <v>197</v>
      </c>
    </row>
    <row r="36" spans="1:24" ht="33.75" x14ac:dyDescent="0.2">
      <c r="A36" s="21" t="s">
        <v>16</v>
      </c>
      <c r="B36" s="25" t="s">
        <v>64</v>
      </c>
      <c r="C36" s="21" t="s">
        <v>65</v>
      </c>
      <c r="D36" s="21" t="s">
        <v>67</v>
      </c>
      <c r="E36" s="25" t="s">
        <v>66</v>
      </c>
      <c r="K36" s="25" t="s">
        <v>68</v>
      </c>
      <c r="L36" s="25" t="s">
        <v>153</v>
      </c>
      <c r="M36" s="33" t="s">
        <v>96</v>
      </c>
      <c r="N36" s="33" t="s">
        <v>203</v>
      </c>
      <c r="O36" s="25" t="s">
        <v>153</v>
      </c>
      <c r="P36" s="25" t="s">
        <v>262</v>
      </c>
      <c r="Q36" s="21" t="s">
        <v>22</v>
      </c>
      <c r="R36" s="22" t="s">
        <v>220</v>
      </c>
      <c r="S36" s="35">
        <v>0.8</v>
      </c>
      <c r="T36" s="21" t="s">
        <v>23</v>
      </c>
      <c r="U36" s="32">
        <f t="shared" si="2"/>
        <v>0.89629629629629626</v>
      </c>
      <c r="V36" s="57">
        <v>242</v>
      </c>
      <c r="W36" s="57">
        <v>270</v>
      </c>
      <c r="X36" s="42" t="s">
        <v>221</v>
      </c>
    </row>
    <row r="37" spans="1:24" ht="33.75" x14ac:dyDescent="0.2">
      <c r="A37" s="21" t="s">
        <v>16</v>
      </c>
      <c r="B37" s="25" t="s">
        <v>64</v>
      </c>
      <c r="C37" s="21" t="s">
        <v>65</v>
      </c>
      <c r="D37" s="21" t="s">
        <v>67</v>
      </c>
      <c r="E37" s="25" t="s">
        <v>66</v>
      </c>
      <c r="K37" s="25" t="s">
        <v>68</v>
      </c>
      <c r="L37" s="25" t="s">
        <v>154</v>
      </c>
      <c r="M37" s="33" t="s">
        <v>97</v>
      </c>
      <c r="N37" s="33" t="s">
        <v>204</v>
      </c>
      <c r="O37" s="25" t="s">
        <v>154</v>
      </c>
      <c r="P37" s="25" t="s">
        <v>262</v>
      </c>
      <c r="Q37" s="21" t="s">
        <v>22</v>
      </c>
      <c r="R37" s="22" t="s">
        <v>228</v>
      </c>
      <c r="S37" s="35">
        <v>1</v>
      </c>
      <c r="T37" s="21" t="s">
        <v>23</v>
      </c>
      <c r="U37" s="32">
        <f t="shared" si="2"/>
        <v>0.75</v>
      </c>
      <c r="V37" s="57">
        <v>18</v>
      </c>
      <c r="W37" s="57">
        <v>24</v>
      </c>
      <c r="X37" s="42" t="s">
        <v>222</v>
      </c>
    </row>
    <row r="38" spans="1:24" ht="33.75" x14ac:dyDescent="0.2">
      <c r="A38" s="21" t="s">
        <v>16</v>
      </c>
      <c r="B38" s="25" t="s">
        <v>64</v>
      </c>
      <c r="C38" s="21" t="s">
        <v>65</v>
      </c>
      <c r="D38" s="21" t="s">
        <v>67</v>
      </c>
      <c r="E38" s="25" t="s">
        <v>66</v>
      </c>
      <c r="K38" s="25" t="s">
        <v>68</v>
      </c>
      <c r="L38" s="25" t="s">
        <v>155</v>
      </c>
      <c r="M38" s="33" t="s">
        <v>98</v>
      </c>
      <c r="N38" s="33" t="s">
        <v>205</v>
      </c>
      <c r="O38" s="25" t="s">
        <v>155</v>
      </c>
      <c r="P38" s="25" t="s">
        <v>262</v>
      </c>
      <c r="Q38" s="21" t="s">
        <v>22</v>
      </c>
      <c r="R38" s="22" t="s">
        <v>229</v>
      </c>
      <c r="S38" s="35">
        <v>1</v>
      </c>
      <c r="T38" s="21" t="s">
        <v>23</v>
      </c>
      <c r="U38" s="32">
        <f t="shared" si="2"/>
        <v>0.92</v>
      </c>
      <c r="V38" s="57">
        <v>23</v>
      </c>
      <c r="W38" s="57">
        <v>25</v>
      </c>
      <c r="X38" s="42" t="s">
        <v>223</v>
      </c>
    </row>
    <row r="39" spans="1:24" ht="33.75" x14ac:dyDescent="0.2">
      <c r="A39" s="21" t="s">
        <v>16</v>
      </c>
      <c r="B39" s="25" t="s">
        <v>64</v>
      </c>
      <c r="C39" s="21" t="s">
        <v>65</v>
      </c>
      <c r="D39" s="21" t="s">
        <v>67</v>
      </c>
      <c r="E39" s="25" t="s">
        <v>66</v>
      </c>
      <c r="K39" s="25" t="s">
        <v>68</v>
      </c>
      <c r="L39" s="25" t="s">
        <v>155</v>
      </c>
      <c r="M39" s="33" t="s">
        <v>98</v>
      </c>
      <c r="N39" s="33" t="s">
        <v>206</v>
      </c>
      <c r="O39" s="25" t="s">
        <v>155</v>
      </c>
      <c r="P39" s="25" t="s">
        <v>262</v>
      </c>
      <c r="Q39" s="21" t="s">
        <v>22</v>
      </c>
      <c r="R39" s="22" t="s">
        <v>230</v>
      </c>
      <c r="S39" s="35">
        <v>1</v>
      </c>
      <c r="T39" s="21" t="s">
        <v>23</v>
      </c>
      <c r="U39" s="32">
        <f t="shared" si="2"/>
        <v>0.6738351254480287</v>
      </c>
      <c r="V39" s="57">
        <v>188</v>
      </c>
      <c r="W39" s="57">
        <v>279</v>
      </c>
      <c r="X39" s="42" t="s">
        <v>224</v>
      </c>
    </row>
    <row r="40" spans="1:24" ht="33.75" x14ac:dyDescent="0.2">
      <c r="A40" s="21" t="s">
        <v>16</v>
      </c>
      <c r="B40" s="25" t="s">
        <v>64</v>
      </c>
      <c r="C40" s="21" t="s">
        <v>65</v>
      </c>
      <c r="D40" s="21" t="s">
        <v>67</v>
      </c>
      <c r="E40" s="25" t="s">
        <v>66</v>
      </c>
      <c r="K40" s="25" t="s">
        <v>68</v>
      </c>
      <c r="L40" s="25" t="s">
        <v>156</v>
      </c>
      <c r="M40" s="33" t="s">
        <v>99</v>
      </c>
      <c r="N40" s="33" t="s">
        <v>207</v>
      </c>
      <c r="O40" s="25" t="s">
        <v>156</v>
      </c>
      <c r="P40" s="25" t="s">
        <v>246</v>
      </c>
      <c r="Q40" s="21" t="s">
        <v>22</v>
      </c>
      <c r="R40" s="22" t="s">
        <v>231</v>
      </c>
      <c r="S40" s="35">
        <v>1</v>
      </c>
      <c r="T40" s="21" t="s">
        <v>23</v>
      </c>
      <c r="U40" s="32">
        <f t="shared" si="2"/>
        <v>0.80500000000000005</v>
      </c>
      <c r="V40" s="57">
        <v>161</v>
      </c>
      <c r="W40" s="57">
        <v>200</v>
      </c>
      <c r="X40" s="42" t="s">
        <v>225</v>
      </c>
    </row>
    <row r="41" spans="1:24" ht="33.75" x14ac:dyDescent="0.2">
      <c r="A41" s="21" t="s">
        <v>16</v>
      </c>
      <c r="B41" s="25" t="s">
        <v>64</v>
      </c>
      <c r="C41" s="21" t="s">
        <v>65</v>
      </c>
      <c r="D41" s="21" t="s">
        <v>67</v>
      </c>
      <c r="E41" s="25" t="s">
        <v>66</v>
      </c>
      <c r="K41" s="25" t="s">
        <v>68</v>
      </c>
      <c r="L41" s="25" t="s">
        <v>157</v>
      </c>
      <c r="M41" s="33" t="s">
        <v>100</v>
      </c>
      <c r="N41" s="33" t="s">
        <v>208</v>
      </c>
      <c r="O41" s="25" t="s">
        <v>157</v>
      </c>
      <c r="P41" s="25" t="s">
        <v>247</v>
      </c>
      <c r="Q41" s="21" t="s">
        <v>22</v>
      </c>
      <c r="R41" s="22" t="s">
        <v>232</v>
      </c>
      <c r="S41" s="35">
        <v>1</v>
      </c>
      <c r="T41" s="21" t="s">
        <v>23</v>
      </c>
      <c r="U41" s="32">
        <f t="shared" si="2"/>
        <v>0.66666666666666663</v>
      </c>
      <c r="V41" s="57">
        <v>8</v>
      </c>
      <c r="W41" s="57">
        <v>12</v>
      </c>
      <c r="X41" s="42" t="s">
        <v>226</v>
      </c>
    </row>
    <row r="42" spans="1:24" ht="33.75" x14ac:dyDescent="0.2">
      <c r="A42" s="21" t="s">
        <v>16</v>
      </c>
      <c r="B42" s="25" t="s">
        <v>64</v>
      </c>
      <c r="C42" s="21" t="s">
        <v>65</v>
      </c>
      <c r="D42" s="21" t="s">
        <v>67</v>
      </c>
      <c r="E42" s="25" t="s">
        <v>66</v>
      </c>
      <c r="K42" s="25" t="s">
        <v>68</v>
      </c>
      <c r="L42" s="25" t="s">
        <v>158</v>
      </c>
      <c r="M42" s="33" t="s">
        <v>101</v>
      </c>
      <c r="N42" s="33" t="s">
        <v>209</v>
      </c>
      <c r="O42" s="25" t="s">
        <v>158</v>
      </c>
      <c r="P42" s="25" t="s">
        <v>248</v>
      </c>
      <c r="Q42" s="21" t="s">
        <v>22</v>
      </c>
      <c r="R42" s="22" t="s">
        <v>233</v>
      </c>
      <c r="S42" s="35">
        <v>1</v>
      </c>
      <c r="T42" s="21" t="s">
        <v>23</v>
      </c>
      <c r="U42" s="32">
        <f t="shared" si="2"/>
        <v>0.85733333333333328</v>
      </c>
      <c r="V42" s="57">
        <v>1286</v>
      </c>
      <c r="W42" s="57">
        <v>1500</v>
      </c>
      <c r="X42" s="42" t="s">
        <v>227</v>
      </c>
    </row>
  </sheetData>
  <autoFilter ref="A4:X42"/>
  <mergeCells count="5">
    <mergeCell ref="V2:X2"/>
    <mergeCell ref="N2:U2"/>
    <mergeCell ref="A2:E2"/>
    <mergeCell ref="F2:J2"/>
    <mergeCell ref="K2:M2"/>
  </mergeCells>
  <phoneticPr fontId="7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B23" sqref="B23"/>
    </sheetView>
  </sheetViews>
  <sheetFormatPr baseColWidth="10" defaultColWidth="12" defaultRowHeight="11.25" x14ac:dyDescent="0.2"/>
  <cols>
    <col min="1" max="1" width="67.6640625" customWidth="1"/>
    <col min="2" max="2" width="21.83203125" customWidth="1"/>
    <col min="3" max="3" width="12" style="3"/>
  </cols>
  <sheetData>
    <row r="1" spans="1:4" ht="12" x14ac:dyDescent="0.2">
      <c r="A1" s="4" t="s">
        <v>35</v>
      </c>
      <c r="B1" s="4" t="s">
        <v>36</v>
      </c>
      <c r="C1" s="3" t="s">
        <v>17</v>
      </c>
      <c r="D1" s="2"/>
    </row>
    <row r="2" spans="1:4" ht="12" x14ac:dyDescent="0.2">
      <c r="A2" s="4" t="s">
        <v>37</v>
      </c>
      <c r="B2" s="4" t="s">
        <v>38</v>
      </c>
      <c r="C2" s="3" t="s">
        <v>18</v>
      </c>
      <c r="D2" s="2"/>
    </row>
    <row r="3" spans="1:4" ht="12" x14ac:dyDescent="0.2">
      <c r="A3" s="4" t="s">
        <v>39</v>
      </c>
      <c r="B3" s="4" t="s">
        <v>40</v>
      </c>
      <c r="C3" s="3" t="s">
        <v>41</v>
      </c>
      <c r="D3" s="2"/>
    </row>
    <row r="4" spans="1:4" ht="12" x14ac:dyDescent="0.2">
      <c r="A4" s="4" t="s">
        <v>42</v>
      </c>
      <c r="B4" s="4" t="s">
        <v>43</v>
      </c>
      <c r="C4" s="3" t="s">
        <v>44</v>
      </c>
      <c r="D4" s="2"/>
    </row>
    <row r="5" spans="1:4" ht="12" x14ac:dyDescent="0.2">
      <c r="A5" s="4" t="s">
        <v>45</v>
      </c>
      <c r="B5" s="1"/>
      <c r="D5" s="2"/>
    </row>
    <row r="6" spans="1:4" ht="12" x14ac:dyDescent="0.2">
      <c r="A6" s="4" t="s">
        <v>46</v>
      </c>
      <c r="B6" s="1"/>
      <c r="D6" s="2"/>
    </row>
    <row r="7" spans="1:4" ht="12" x14ac:dyDescent="0.2">
      <c r="A7" s="4" t="s">
        <v>47</v>
      </c>
      <c r="B7" s="1"/>
      <c r="D7" s="2"/>
    </row>
    <row r="8" spans="1:4" ht="12" x14ac:dyDescent="0.2">
      <c r="A8" s="4" t="s">
        <v>48</v>
      </c>
      <c r="B8" s="1"/>
      <c r="D8" s="2"/>
    </row>
    <row r="9" spans="1:4" ht="12" customHeight="1" x14ac:dyDescent="0.2">
      <c r="A9" s="4" t="s">
        <v>49</v>
      </c>
      <c r="B9" s="1"/>
      <c r="D9" s="2"/>
    </row>
    <row r="10" spans="1:4" ht="12" x14ac:dyDescent="0.2">
      <c r="A10" s="4" t="s">
        <v>50</v>
      </c>
      <c r="B10" s="1"/>
      <c r="D10" s="2"/>
    </row>
    <row r="11" spans="1:4" ht="12" x14ac:dyDescent="0.2">
      <c r="A11" s="4" t="s">
        <v>51</v>
      </c>
      <c r="B11" s="1"/>
      <c r="D11" s="2"/>
    </row>
    <row r="12" spans="1:4" ht="12" x14ac:dyDescent="0.2">
      <c r="A12" s="4" t="s">
        <v>52</v>
      </c>
      <c r="B12" s="1"/>
      <c r="D12" s="2"/>
    </row>
    <row r="13" spans="1:4" ht="12" x14ac:dyDescent="0.2">
      <c r="A13" s="4" t="s">
        <v>53</v>
      </c>
      <c r="B13" s="1"/>
      <c r="D13" s="2"/>
    </row>
    <row r="14" spans="1:4" ht="12" x14ac:dyDescent="0.2">
      <c r="A14" s="4" t="s">
        <v>54</v>
      </c>
      <c r="B14" s="1"/>
      <c r="D14" s="2"/>
    </row>
    <row r="15" spans="1:4" ht="12" x14ac:dyDescent="0.2">
      <c r="A15" s="4" t="s">
        <v>55</v>
      </c>
      <c r="B15" s="1"/>
      <c r="D15" s="2"/>
    </row>
    <row r="16" spans="1:4" ht="12" x14ac:dyDescent="0.2">
      <c r="A16" s="4" t="s">
        <v>56</v>
      </c>
      <c r="B16" s="1"/>
      <c r="D16" s="2"/>
    </row>
    <row r="17" spans="1:5" ht="12" x14ac:dyDescent="0.2">
      <c r="A17" s="4" t="s">
        <v>57</v>
      </c>
      <c r="B17" s="1"/>
      <c r="D17" s="2"/>
    </row>
    <row r="18" spans="1:5" ht="12" x14ac:dyDescent="0.2">
      <c r="A18" s="4" t="s">
        <v>58</v>
      </c>
      <c r="B18" s="1"/>
      <c r="D18" s="2"/>
    </row>
    <row r="19" spans="1:5" ht="12" x14ac:dyDescent="0.2">
      <c r="A19" s="4" t="s">
        <v>59</v>
      </c>
      <c r="B19" s="1"/>
      <c r="D19" s="2"/>
    </row>
    <row r="20" spans="1:5" ht="12" x14ac:dyDescent="0.2">
      <c r="A20" s="4" t="s">
        <v>60</v>
      </c>
      <c r="B20" s="1"/>
      <c r="D20" s="2"/>
    </row>
    <row r="21" spans="1:5" ht="12" x14ac:dyDescent="0.2">
      <c r="A21" s="4" t="s">
        <v>61</v>
      </c>
      <c r="B21" s="1"/>
      <c r="E21" s="2"/>
    </row>
    <row r="22" spans="1:5" ht="12" x14ac:dyDescent="0.2">
      <c r="A22" s="4" t="s">
        <v>62</v>
      </c>
      <c r="B22" s="1"/>
      <c r="E22" s="2"/>
    </row>
    <row r="23" spans="1:5" ht="12" x14ac:dyDescent="0.2">
      <c r="A23" s="4" t="s">
        <v>63</v>
      </c>
      <c r="B23" s="1"/>
      <c r="E23" s="2"/>
    </row>
    <row r="24" spans="1:5" x14ac:dyDescent="0.2">
      <c r="A24" s="3"/>
    </row>
    <row r="25" spans="1:5" x14ac:dyDescent="0.2">
      <c r="A25" s="3"/>
    </row>
    <row r="26" spans="1:5" x14ac:dyDescent="0.2">
      <c r="A26" s="3"/>
    </row>
    <row r="27" spans="1:5" x14ac:dyDescent="0.2">
      <c r="A27" s="3"/>
    </row>
    <row r="28" spans="1:5" x14ac:dyDescent="0.2">
      <c r="A28" s="3"/>
    </row>
    <row r="29" spans="1:5" x14ac:dyDescent="0.2">
      <c r="A29" s="3"/>
    </row>
    <row r="30" spans="1:5" x14ac:dyDescent="0.2">
      <c r="A30" s="3"/>
    </row>
    <row r="31" spans="1:5" x14ac:dyDescent="0.2">
      <c r="A31" s="3"/>
    </row>
    <row r="32" spans="1:5" x14ac:dyDescent="0.2">
      <c r="A32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A2058602EF27540BFE08D7E78C4042D" ma:contentTypeVersion="10" ma:contentTypeDescription="Crear nuevo documento." ma:contentTypeScope="" ma:versionID="b05289ff28398c1a905e4b465d568077">
  <xsd:schema xmlns:xsd="http://www.w3.org/2001/XMLSchema" xmlns:xs="http://www.w3.org/2001/XMLSchema" xmlns:p="http://schemas.microsoft.com/office/2006/metadata/properties" xmlns:ns2="c244027d-a01c-4e7b-a4b4-cc1ea346a335" xmlns:ns3="9853314e-a4c0-4be7-9363-1df22f129193" targetNamespace="http://schemas.microsoft.com/office/2006/metadata/properties" ma:root="true" ma:fieldsID="37edf52cc1589bfffb69efe0dac2826b" ns2:_="" ns3:_="">
    <xsd:import namespace="c244027d-a01c-4e7b-a4b4-cc1ea346a335"/>
    <xsd:import namespace="9853314e-a4c0-4be7-9363-1df22f1291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44027d-a01c-4e7b-a4b4-cc1ea346a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0f7e0628-119c-4583-b732-52cc7f56c54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3314e-a4c0-4be7-9363-1df22f12919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baba203-14d0-4f0c-813d-05999161b039}" ma:internalName="TaxCatchAll" ma:showField="CatchAllData" ma:web="9853314e-a4c0-4be7-9363-1df22f1291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44027d-a01c-4e7b-a4b4-cc1ea346a335">
      <Terms xmlns="http://schemas.microsoft.com/office/infopath/2007/PartnerControls"/>
    </lcf76f155ced4ddcb4097134ff3c332f>
    <TaxCatchAll xmlns="9853314e-a4c0-4be7-9363-1df22f12919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10FDB3-CA61-422E-A786-DCDB6BF118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44027d-a01c-4e7b-a4b4-cc1ea346a335"/>
    <ds:schemaRef ds:uri="9853314e-a4c0-4be7-9363-1df22f1291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F2C03A-FAFE-4FBB-9F24-298C907734CA}">
  <ds:schemaRefs>
    <ds:schemaRef ds:uri="c244027d-a01c-4e7b-a4b4-cc1ea346a335"/>
    <ds:schemaRef ds:uri="http://purl.org/dc/terms/"/>
    <ds:schemaRef ds:uri="9853314e-a4c0-4be7-9363-1df22f129193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F51EF88-68BC-4A76-B5D9-47B8734FF4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INR</vt:lpstr>
      <vt:lpstr>Hoja1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Salvador Manuel Lopez Castillo</cp:lastModifiedBy>
  <cp:revision/>
  <dcterms:created xsi:type="dcterms:W3CDTF">2014-10-22T05:35:08Z</dcterms:created>
  <dcterms:modified xsi:type="dcterms:W3CDTF">2023-10-11T16:37:22Z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0x010100AA2058602EF27540BFE08D7E78C4042D</vt:lpwstr>
  </property>
  <property fmtid="{D5CDD505-2E9C-101B-9397-08002B2CF9AE}" pid="3" name="WorkbookGuid">
    <vt:lpwstr>685fa89d-4d6d-4792-9378-3d6d9ca60bb0</vt:lpwstr>
  </property>
</Properties>
</file>