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32" i="1" l="1"/>
  <c r="D27" i="1" s="1"/>
  <c r="D31" i="1"/>
  <c r="D30" i="1"/>
  <c r="D29" i="1"/>
  <c r="F29" i="1" s="1"/>
  <c r="D28" i="1"/>
  <c r="F28" i="1" s="1"/>
  <c r="B25" i="1"/>
  <c r="B24" i="1"/>
  <c r="F24" i="1" s="1"/>
  <c r="B23" i="1"/>
  <c r="B22" i="1" s="1"/>
  <c r="D20" i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B20" i="1" s="1"/>
  <c r="F22" i="1" l="1"/>
  <c r="B38" i="1"/>
  <c r="D38" i="1"/>
  <c r="F27" i="1"/>
  <c r="F4" i="1"/>
  <c r="F20" i="1" s="1"/>
  <c r="F38" i="1" s="1"/>
</calcChain>
</file>

<file path=xl/sharedStrings.xml><?xml version="1.0" encoding="utf-8"?>
<sst xmlns="http://schemas.openxmlformats.org/spreadsheetml/2006/main" count="48" uniqueCount="37">
  <si>
    <t>JUNTA DE AGUA POTABLE DRENAJE ALCANTARILLADO Y SANEAMIENTO DEL MUNICIPIO DE IRAPUATO GTO
Estado de Variación en la Hacienda Pública
DEL 01 DE ENERO AL 31 DE DICIEMBRE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</si>
  <si>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</si>
  <si>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</si>
  <si>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</si>
  <si>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</si>
  <si>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</si>
  <si>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</si>
  <si>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</si>
  <si>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</si>
  <si>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</si>
  <si>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</si>
  <si>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</si>
  <si>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</si>
  <si>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</si>
  <si>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</si>
  <si>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</si>
  <si>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</si>
  <si>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</si>
  <si>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</si>
  <si>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</si>
  <si>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</si>
  <si>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</si>
  <si>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</si>
  <si>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</si>
  <si>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</si>
  <si>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</si>
  <si>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</si>
  <si>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</si>
  <si>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Presidente del Consejo Directivo</t>
  </si>
  <si>
    <t>Tesorero del Consejo Directivo</t>
  </si>
  <si>
    <t>Pedro Alamilla Soto</t>
  </si>
  <si>
    <t>Elaboró</t>
  </si>
  <si>
    <t>_____________________________________</t>
  </si>
  <si>
    <t>Director de Contabilidad</t>
  </si>
  <si>
    <t>Marisol del Carmen Muñoz Vega</t>
  </si>
  <si>
    <t xml:space="preserve">Erick Pacheco López  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</si>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</sst>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Protection="1">
      <protection locked="0"/>
    </xf>
    <xf numFmtId="167" fontId="3" fillId="0" borderId="11" xfId="3" applyNumberFormat="1" applyFont="1" applyFill="1" applyBorder="1" applyAlignment="1" applyProtection="1">
      <alignment vertical="top"/>
      <protection locked="0"/>
    </xf>
    <xf numFmtId="167" fontId="3" fillId="0" borderId="12" xfId="3" applyNumberFormat="1" applyFont="1" applyFill="1" applyBorder="1" applyAlignment="1" applyProtection="1">
      <alignment vertical="top"/>
      <protection locked="0"/>
    </xf>
    <xf numFmtId="167" fontId="3" fillId="0" borderId="13" xfId="3" applyNumberFormat="1" applyFont="1" applyFill="1" applyBorder="1" applyAlignment="1" applyProtection="1">
      <alignment vertical="top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41" zoomScaleNormal="100" workbookViewId="0">
      <selection activeCell="B47" sqref="B47:C4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8" t="s">
        <v>0</v>
      </c>
      <c r="B1" s="29"/>
      <c r="C1" s="29"/>
      <c r="D1" s="29"/>
      <c r="E1" s="29"/>
      <c r="F1" s="30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406128317.55000001</v>
      </c>
      <c r="C4" s="15"/>
      <c r="D4" s="15"/>
      <c r="E4" s="15"/>
      <c r="F4" s="14">
        <f>SUM(B4:E4)</f>
        <v>406128317.55000001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18500642.289999999</v>
      </c>
      <c r="C6" s="15"/>
      <c r="D6" s="15"/>
      <c r="E6" s="15"/>
      <c r="F6" s="15">
        <f t="shared" si="0"/>
        <v>18500642.289999999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1473899445.6799998</v>
      </c>
      <c r="D9" s="14">
        <f>+D10</f>
        <v>0</v>
      </c>
      <c r="E9" s="15"/>
      <c r="F9" s="14">
        <f t="shared" si="0"/>
        <v>1473899445.6799998</v>
      </c>
    </row>
    <row r="10" spans="1:6" x14ac:dyDescent="0.2">
      <c r="A10" s="10" t="s">
        <v>12</v>
      </c>
      <c r="B10" s="15"/>
      <c r="C10" s="15">
        <v>24720494.84</v>
      </c>
      <c r="D10" s="15">
        <v>0</v>
      </c>
      <c r="E10" s="15"/>
      <c r="F10" s="15">
        <f t="shared" si="0"/>
        <v>24720494.84</v>
      </c>
    </row>
    <row r="11" spans="1:6" x14ac:dyDescent="0.2">
      <c r="A11" s="10" t="s">
        <v>13</v>
      </c>
      <c r="B11" s="15"/>
      <c r="C11" s="15">
        <v>1441863804.97</v>
      </c>
      <c r="D11" s="15"/>
      <c r="E11" s="15"/>
      <c r="F11" s="15">
        <f t="shared" si="0"/>
        <v>1441863804.97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2250212.2599999998</v>
      </c>
      <c r="D14" s="15"/>
      <c r="E14" s="15"/>
      <c r="F14" s="15">
        <f t="shared" si="0"/>
        <v>2250212.2599999998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406128317.55000001</v>
      </c>
      <c r="C20" s="14">
        <f>+C9</f>
        <v>1473899445.6799998</v>
      </c>
      <c r="D20" s="14">
        <f>+D9</f>
        <v>0</v>
      </c>
      <c r="E20" s="14"/>
      <c r="F20" s="14">
        <f>+F9+F4</f>
        <v>1880027763.2299998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9716560.2799999993</v>
      </c>
      <c r="C22" s="15"/>
      <c r="D22" s="15"/>
      <c r="E22" s="14"/>
      <c r="F22" s="14">
        <f>SUM(B22:E22)</f>
        <v>9716560.2799999993</v>
      </c>
    </row>
    <row r="23" spans="1:8" x14ac:dyDescent="0.2">
      <c r="A23" s="10" t="s">
        <v>8</v>
      </c>
      <c r="B23" s="25">
        <f>0+0</f>
        <v>0</v>
      </c>
      <c r="C23" s="14"/>
      <c r="D23" s="15"/>
      <c r="E23" s="15"/>
      <c r="F23" s="15"/>
      <c r="H23" s="24"/>
    </row>
    <row r="24" spans="1:8" x14ac:dyDescent="0.2">
      <c r="A24" s="10" t="s">
        <v>9</v>
      </c>
      <c r="B24" s="26">
        <f>9716560.28+0</f>
        <v>9716560.2799999993</v>
      </c>
      <c r="C24" s="14"/>
      <c r="D24" s="15"/>
      <c r="E24" s="15"/>
      <c r="F24" s="15">
        <f>SUM(B24:E24)</f>
        <v>9716560.2799999993</v>
      </c>
    </row>
    <row r="25" spans="1:8" x14ac:dyDescent="0.2">
      <c r="A25" s="10" t="s">
        <v>10</v>
      </c>
      <c r="B25" s="27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SUM(D28:D32)</f>
        <v>-571891273.58000004</v>
      </c>
      <c r="E27" s="14"/>
      <c r="F27" s="14">
        <f>SUM(B27:E27)</f>
        <v>-571891273.58000004</v>
      </c>
    </row>
    <row r="28" spans="1:8" x14ac:dyDescent="0.2">
      <c r="A28" s="10" t="s">
        <v>12</v>
      </c>
      <c r="B28" s="15"/>
      <c r="C28" s="15"/>
      <c r="D28" s="16">
        <f>0-48956666.78</f>
        <v>-48956666.780000001</v>
      </c>
      <c r="E28" s="15"/>
      <c r="F28" s="15">
        <f t="shared" ref="F28:F29" si="1">SUM(B28:E28)</f>
        <v>-48956666.780000001</v>
      </c>
    </row>
    <row r="29" spans="1:8" x14ac:dyDescent="0.2">
      <c r="A29" s="10" t="s">
        <v>13</v>
      </c>
      <c r="B29" s="15"/>
      <c r="C29" s="15"/>
      <c r="D29" s="16">
        <f>0-522934606.8</f>
        <v>-522934606.80000001</v>
      </c>
      <c r="E29" s="15"/>
      <c r="F29" s="15">
        <f t="shared" si="1"/>
        <v>-522934606.80000001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0+0</f>
        <v>0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415844877.82999998</v>
      </c>
      <c r="C38" s="17">
        <f>+C22+C20</f>
        <v>1473899445.6799998</v>
      </c>
      <c r="D38" s="17">
        <f>+D27+D20</f>
        <v>-571891273.58000004</v>
      </c>
      <c r="E38" s="17"/>
      <c r="F38" s="17">
        <f>+F20+F27+F22</f>
        <v>1317853049.9299996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 t="s">
        <v>26</v>
      </c>
      <c r="B44" s="19" t="s">
        <v>26</v>
      </c>
    </row>
    <row r="45" spans="1:6" x14ac:dyDescent="0.2">
      <c r="B45" s="20"/>
    </row>
    <row r="46" spans="1:6" x14ac:dyDescent="0.2">
      <c r="A46" s="19" t="s">
        <v>27</v>
      </c>
      <c r="B46" s="21" t="s">
        <v>36</v>
      </c>
    </row>
    <row r="47" spans="1:6" x14ac:dyDescent="0.2">
      <c r="A47" s="19" t="s">
        <v>28</v>
      </c>
      <c r="B47" s="31" t="s">
        <v>29</v>
      </c>
      <c r="C47" s="31"/>
    </row>
    <row r="48" spans="1:6" x14ac:dyDescent="0.2">
      <c r="A48" s="19" t="s">
        <v>30</v>
      </c>
      <c r="B48" s="22" t="s">
        <v>35</v>
      </c>
    </row>
    <row r="49" spans="1:2" x14ac:dyDescent="0.2">
      <c r="B49" s="20"/>
    </row>
    <row r="50" spans="1:2" x14ac:dyDescent="0.2">
      <c r="B50" s="20"/>
    </row>
    <row r="51" spans="1:2" x14ac:dyDescent="0.2">
      <c r="A51" s="23" t="s">
        <v>31</v>
      </c>
      <c r="B51" s="20"/>
    </row>
    <row r="52" spans="1:2" x14ac:dyDescent="0.2">
      <c r="A52" s="23"/>
      <c r="B52" s="20"/>
    </row>
    <row r="53" spans="1:2" x14ac:dyDescent="0.2">
      <c r="A53" s="23" t="s">
        <v>32</v>
      </c>
      <c r="B53" s="20"/>
    </row>
    <row r="54" spans="1:2" x14ac:dyDescent="0.2">
      <c r="A54" s="23" t="s">
        <v>33</v>
      </c>
      <c r="B54" s="20"/>
    </row>
    <row r="55" spans="1:2" x14ac:dyDescent="0.2">
      <c r="A55" s="19" t="s">
        <v>34</v>
      </c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2022-01-24T16:23:50Z</cp:lastPrinted>
  <dcterms:created xsi:type="dcterms:W3CDTF">2012-12-11T20:30:33Z</dcterms:created>
  <dcterms:modified xsi:type="dcterms:W3CDTF">2022-01-24T16:29:57Z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