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'F5'!$A$1:$G$88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F25" i="1"/>
  <c r="F32" i="1"/>
  <c r="F34" i="1"/>
  <c r="F37" i="1"/>
  <c r="F41" i="1"/>
  <c r="F50" i="1"/>
  <c r="F55" i="1"/>
  <c r="F60" i="1"/>
  <c r="F62" i="1"/>
  <c r="F65" i="1"/>
  <c r="D13" i="1"/>
  <c r="D25" i="1"/>
  <c r="D32" i="1"/>
  <c r="D34" i="1"/>
  <c r="D37" i="1"/>
  <c r="D41" i="1"/>
  <c r="D50" i="1"/>
  <c r="D55" i="1"/>
  <c r="D60" i="1"/>
  <c r="D62" i="1"/>
  <c r="D65" i="1"/>
  <c r="G65" i="1"/>
  <c r="E25" i="1"/>
  <c r="E32" i="1"/>
  <c r="E34" i="1"/>
  <c r="E37" i="1"/>
  <c r="E41" i="1"/>
  <c r="E50" i="1"/>
  <c r="E55" i="1"/>
  <c r="E60" i="1"/>
  <c r="E62" i="1"/>
  <c r="E65" i="1"/>
  <c r="C8" i="1"/>
  <c r="C10" i="1"/>
  <c r="C11" i="1"/>
  <c r="C12" i="1"/>
  <c r="C13" i="1"/>
  <c r="C25" i="1"/>
  <c r="C32" i="1"/>
  <c r="C34" i="1"/>
  <c r="C37" i="1"/>
  <c r="C41" i="1"/>
  <c r="C50" i="1"/>
  <c r="C55" i="1"/>
  <c r="C59" i="1"/>
  <c r="C60" i="1"/>
  <c r="C62" i="1"/>
  <c r="C65" i="1"/>
  <c r="B13" i="1"/>
  <c r="B25" i="1"/>
  <c r="B32" i="1"/>
  <c r="B34" i="1"/>
  <c r="B37" i="1"/>
  <c r="B41" i="1"/>
  <c r="B50" i="1"/>
  <c r="B55" i="1"/>
  <c r="B60" i="1"/>
  <c r="B62" i="1"/>
  <c r="B65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9" i="1"/>
  <c r="G7" i="1"/>
  <c r="G6" i="1"/>
  <c r="F70" i="1"/>
  <c r="E70" i="1"/>
  <c r="D70" i="1"/>
  <c r="C70" i="1"/>
  <c r="B70" i="1"/>
  <c r="G70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<sst xmlns="http://schemas.openxmlformats.org/spreadsheetml/2006/main" count="73" uniqueCount="73">
  <si>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</si>
  <si>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</si>
  <si>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</si>
  <si>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</si>
  <si>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</si>
  <si>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</si>
  <si>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</si>
  <si>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</si>
  <si>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</si>
  <si>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</si>
  <si>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</si>
  <si>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</si>
  <si>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</si>
  <si>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</si>
  <si>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</si>
  <si>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</si>
  <si>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</si>
  <si>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</si>
  <si>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</si>
  <si>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</si>
  <si>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</si>
  <si>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</si>
  <si>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</si>
  <si>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</si>
  <si>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</si>
  <si>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</si>
  <si>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</si>
  <si>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</si>
  <si>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</si>
  <si>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</si>
  <si>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</si>
  <si>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</si>
  <si>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</si>
  <si>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</si>
  <si>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</si>
  <si>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</si>
  <si>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</si>
  <si>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</si>
  <si>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</si>
  <si>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</si>
  <si>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</si>
  <si>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</si>
  <si>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</si>
  <si>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</si>
  <si>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</si>
  <si>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</si>
  <si>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</si>
  <si>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</si>
  <si>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</si>
  <si>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</si>
  <si>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</si>
  <si>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</si>
  <si>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</si>
  <si>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</si>
  <si>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</si>
  <si>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</si>
  <si>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</si>
  <si>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</si>
  <si>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</si>
  <si>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</si>
  <si>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</si>
  <si>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</si>
  <si>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</si>
  <si>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</si>
  <si>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</si>
  <si>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</si>
  <si>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</si>
  <si>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</si>
  <si>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</si>
  <si>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</si>
  <si>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</si>
  <si>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Bajo protesta de decir verdad declaramos que los Estados Financieros y sus notas, son razonablemente correctos y son responsabilidad del emisor.</t>
  </si>
  <si>
    <t>JUNTA DE AGUA POTABLE DRENAJE ALCANTARILLADO Y SANEAMIENTO DEL MUNICIPIO DE IRAPUATO GTO (a)
Estado Analítico de Ingresos Detallado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</si>
</sst>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1" applyNumberFormat="1" applyFont="1" applyFill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/>
    </xf>
    <xf numFmtId="0" fontId="7" fillId="0" borderId="0" xfId="2" applyFont="1" applyBorder="1" applyAlignment="1" applyProtection="1">
      <alignment vertical="top" wrapText="1"/>
      <protection locked="0"/>
    </xf>
    <xf numFmtId="4" fontId="2" fillId="0" borderId="0" xfId="3" applyNumberFormat="1" applyFont="1" applyFill="1" applyBorder="1" applyAlignment="1" applyProtection="1">
      <alignment horizontal="right"/>
      <protection locked="0"/>
    </xf>
    <xf numFmtId="4" fontId="7" fillId="0" borderId="0" xfId="2" applyNumberFormat="1" applyFont="1" applyBorder="1" applyAlignment="1" applyProtection="1">
      <alignment vertical="top"/>
      <protection locked="0"/>
    </xf>
    <xf numFmtId="0" fontId="7" fillId="0" borderId="0" xfId="2" applyFont="1" applyBorder="1" applyAlignment="1" applyProtection="1">
      <alignment vertical="top"/>
      <protection locked="0"/>
    </xf>
    <xf numFmtId="0" fontId="7" fillId="0" borderId="0" xfId="2" applyFont="1" applyBorder="1" applyAlignment="1" applyProtection="1">
      <alignment horizontal="left" vertical="top"/>
      <protection locked="0"/>
    </xf>
    <xf numFmtId="4" fontId="7" fillId="0" borderId="0" xfId="2" applyNumberFormat="1" applyFont="1" applyBorder="1" applyAlignment="1" applyProtection="1">
      <alignment horizontal="left"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A12" sqref="A12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32" t="s">
        <v>72</v>
      </c>
      <c r="B1" s="33"/>
      <c r="C1" s="33"/>
      <c r="D1" s="33"/>
      <c r="E1" s="33"/>
      <c r="F1" s="33"/>
      <c r="G1" s="34"/>
    </row>
    <row r="2" spans="1:7" x14ac:dyDescent="0.2">
      <c r="A2" s="2"/>
      <c r="B2" s="35" t="s">
        <v>0</v>
      </c>
      <c r="C2" s="35"/>
      <c r="D2" s="35"/>
      <c r="E2" s="35"/>
      <c r="F2" s="35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/>
      <c r="E6" s="10"/>
      <c r="F6" s="10"/>
      <c r="G6" s="10">
        <f>F6-B6</f>
        <v>0</v>
      </c>
    </row>
    <row r="7" spans="1:7" x14ac:dyDescent="0.2">
      <c r="A7" s="11" t="s">
        <v>10</v>
      </c>
      <c r="B7" s="10"/>
      <c r="C7" s="10"/>
      <c r="D7" s="10"/>
      <c r="E7" s="10"/>
      <c r="F7" s="10"/>
      <c r="G7" s="10">
        <f t="shared" ref="G7:G37" si="0">F7-B7</f>
        <v>0</v>
      </c>
    </row>
    <row r="8" spans="1:7" x14ac:dyDescent="0.2">
      <c r="A8" s="11" t="s">
        <v>11</v>
      </c>
      <c r="B8" s="10">
        <v>70000</v>
      </c>
      <c r="C8" s="10">
        <f>+D8-B8</f>
        <v>191948.85</v>
      </c>
      <c r="D8" s="10">
        <v>261948.85</v>
      </c>
      <c r="E8" s="10">
        <v>484796.53</v>
      </c>
      <c r="F8" s="10">
        <v>484796.53</v>
      </c>
      <c r="G8" s="10">
        <f t="shared" si="0"/>
        <v>414796.53</v>
      </c>
    </row>
    <row r="9" spans="1:7" x14ac:dyDescent="0.2">
      <c r="A9" s="11" t="s">
        <v>12</v>
      </c>
      <c r="B9" s="10"/>
      <c r="C9" s="10"/>
      <c r="D9" s="10"/>
      <c r="E9" s="10"/>
      <c r="F9" s="10"/>
      <c r="G9" s="10">
        <f t="shared" si="0"/>
        <v>0</v>
      </c>
    </row>
    <row r="10" spans="1:7" x14ac:dyDescent="0.2">
      <c r="A10" s="11" t="s">
        <v>13</v>
      </c>
      <c r="B10" s="10">
        <v>99999.999999999985</v>
      </c>
      <c r="C10" s="10">
        <f t="shared" ref="C10:C12" si="1">+D10-B10</f>
        <v>208089.25</v>
      </c>
      <c r="D10" s="10">
        <v>308089.25</v>
      </c>
      <c r="E10" s="10">
        <v>498848.34</v>
      </c>
      <c r="F10" s="10">
        <v>498848.34</v>
      </c>
      <c r="G10" s="10">
        <f t="shared" si="0"/>
        <v>398848.34</v>
      </c>
    </row>
    <row r="11" spans="1:7" x14ac:dyDescent="0.2">
      <c r="A11" s="11" t="s">
        <v>14</v>
      </c>
      <c r="B11" s="10">
        <v>22471570.724456407</v>
      </c>
      <c r="C11" s="10">
        <f t="shared" si="1"/>
        <v>0</v>
      </c>
      <c r="D11" s="10">
        <v>22471570.724456407</v>
      </c>
      <c r="E11" s="10">
        <v>18884368.710000001</v>
      </c>
      <c r="F11" s="10">
        <v>18884368.710000001</v>
      </c>
      <c r="G11" s="10">
        <f t="shared" si="0"/>
        <v>-3587202.0144564062</v>
      </c>
    </row>
    <row r="12" spans="1:7" x14ac:dyDescent="0.2">
      <c r="A12" s="11" t="s">
        <v>15</v>
      </c>
      <c r="B12" s="10">
        <v>309416127.77000779</v>
      </c>
      <c r="C12" s="10">
        <f t="shared" si="1"/>
        <v>1005124.7299922109</v>
      </c>
      <c r="D12" s="10">
        <v>310421252.5</v>
      </c>
      <c r="E12" s="10">
        <v>191668524.25999999</v>
      </c>
      <c r="F12" s="10">
        <v>191668524.25999999</v>
      </c>
      <c r="G12" s="10">
        <f t="shared" si="0"/>
        <v>-117747603.5100078</v>
      </c>
    </row>
    <row r="13" spans="1:7" x14ac:dyDescent="0.2">
      <c r="A13" s="11" t="s">
        <v>16</v>
      </c>
      <c r="B13" s="10">
        <f>SUM(B14:B24)</f>
        <v>0</v>
      </c>
      <c r="C13" s="10">
        <f t="shared" ref="C13:D13" si="2">SUM(C14:C24)</f>
        <v>0</v>
      </c>
      <c r="D13" s="10">
        <f t="shared" si="2"/>
        <v>0</v>
      </c>
      <c r="E13" s="10"/>
      <c r="F13" s="10"/>
      <c r="G13" s="10">
        <f t="shared" si="0"/>
        <v>0</v>
      </c>
    </row>
    <row r="14" spans="1:7" x14ac:dyDescent="0.2">
      <c r="A14" s="12" t="s">
        <v>17</v>
      </c>
      <c r="B14" s="10"/>
      <c r="C14" s="10"/>
      <c r="D14" s="10"/>
      <c r="E14" s="10"/>
      <c r="F14" s="10"/>
      <c r="G14" s="10">
        <f t="shared" si="0"/>
        <v>0</v>
      </c>
    </row>
    <row r="15" spans="1:7" x14ac:dyDescent="0.2">
      <c r="A15" s="12" t="s">
        <v>18</v>
      </c>
      <c r="B15" s="10"/>
      <c r="C15" s="10"/>
      <c r="D15" s="10"/>
      <c r="E15" s="10"/>
      <c r="F15" s="10"/>
      <c r="G15" s="10">
        <f t="shared" si="0"/>
        <v>0</v>
      </c>
    </row>
    <row r="16" spans="1:7" x14ac:dyDescent="0.2">
      <c r="A16" s="12" t="s">
        <v>19</v>
      </c>
      <c r="B16" s="10"/>
      <c r="C16" s="10"/>
      <c r="D16" s="10"/>
      <c r="E16" s="10"/>
      <c r="F16" s="10"/>
      <c r="G16" s="10">
        <f t="shared" si="0"/>
        <v>0</v>
      </c>
    </row>
    <row r="17" spans="1:7" x14ac:dyDescent="0.2">
      <c r="A17" s="12" t="s">
        <v>20</v>
      </c>
      <c r="B17" s="10"/>
      <c r="C17" s="10"/>
      <c r="D17" s="10"/>
      <c r="E17" s="10"/>
      <c r="F17" s="10"/>
      <c r="G17" s="10">
        <f t="shared" si="0"/>
        <v>0</v>
      </c>
    </row>
    <row r="18" spans="1:7" x14ac:dyDescent="0.2">
      <c r="A18" s="12" t="s">
        <v>21</v>
      </c>
      <c r="B18" s="10"/>
      <c r="C18" s="10"/>
      <c r="D18" s="10"/>
      <c r="E18" s="10"/>
      <c r="F18" s="10"/>
      <c r="G18" s="10">
        <f t="shared" si="0"/>
        <v>0</v>
      </c>
    </row>
    <row r="19" spans="1:7" x14ac:dyDescent="0.2">
      <c r="A19" s="12" t="s">
        <v>22</v>
      </c>
      <c r="B19" s="10"/>
      <c r="C19" s="10"/>
      <c r="D19" s="10"/>
      <c r="E19" s="10"/>
      <c r="F19" s="10"/>
      <c r="G19" s="10">
        <f t="shared" si="0"/>
        <v>0</v>
      </c>
    </row>
    <row r="20" spans="1:7" x14ac:dyDescent="0.2">
      <c r="A20" s="12" t="s">
        <v>23</v>
      </c>
      <c r="B20" s="10"/>
      <c r="C20" s="10"/>
      <c r="D20" s="10"/>
      <c r="E20" s="10"/>
      <c r="F20" s="10"/>
      <c r="G20" s="10">
        <f t="shared" si="0"/>
        <v>0</v>
      </c>
    </row>
    <row r="21" spans="1:7" x14ac:dyDescent="0.2">
      <c r="A21" s="12" t="s">
        <v>24</v>
      </c>
      <c r="B21" s="10"/>
      <c r="C21" s="10"/>
      <c r="D21" s="10"/>
      <c r="E21" s="10"/>
      <c r="F21" s="10"/>
      <c r="G21" s="10">
        <f t="shared" si="0"/>
        <v>0</v>
      </c>
    </row>
    <row r="22" spans="1:7" x14ac:dyDescent="0.2">
      <c r="A22" s="12" t="s">
        <v>25</v>
      </c>
      <c r="B22" s="10"/>
      <c r="C22" s="10"/>
      <c r="D22" s="10"/>
      <c r="E22" s="10"/>
      <c r="F22" s="10"/>
      <c r="G22" s="10">
        <f t="shared" si="0"/>
        <v>0</v>
      </c>
    </row>
    <row r="23" spans="1:7" x14ac:dyDescent="0.2">
      <c r="A23" s="12" t="s">
        <v>26</v>
      </c>
      <c r="B23" s="10"/>
      <c r="C23" s="10"/>
      <c r="D23" s="10"/>
      <c r="E23" s="10"/>
      <c r="F23" s="10"/>
      <c r="G23" s="10">
        <f t="shared" si="0"/>
        <v>0</v>
      </c>
    </row>
    <row r="24" spans="1:7" x14ac:dyDescent="0.2">
      <c r="A24" s="12" t="s">
        <v>27</v>
      </c>
      <c r="B24" s="10"/>
      <c r="C24" s="10"/>
      <c r="D24" s="10"/>
      <c r="E24" s="10"/>
      <c r="F24" s="10"/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F25" si="3">SUM(C26:C30)</f>
        <v>0</v>
      </c>
      <c r="D25" s="10">
        <f t="shared" si="3"/>
        <v>0</v>
      </c>
      <c r="E25" s="10">
        <f t="shared" si="3"/>
        <v>0</v>
      </c>
      <c r="F25" s="10">
        <f t="shared" si="3"/>
        <v>0</v>
      </c>
      <c r="G25" s="10">
        <f t="shared" si="0"/>
        <v>0</v>
      </c>
    </row>
    <row r="26" spans="1:7" x14ac:dyDescent="0.2">
      <c r="A26" s="12" t="s">
        <v>29</v>
      </c>
      <c r="B26" s="10"/>
      <c r="C26" s="10"/>
      <c r="D26" s="10"/>
      <c r="E26" s="10"/>
      <c r="F26" s="10"/>
      <c r="G26" s="10">
        <f t="shared" si="0"/>
        <v>0</v>
      </c>
    </row>
    <row r="27" spans="1:7" x14ac:dyDescent="0.2">
      <c r="A27" s="12" t="s">
        <v>30</v>
      </c>
      <c r="B27" s="10"/>
      <c r="C27" s="10"/>
      <c r="D27" s="10"/>
      <c r="E27" s="10"/>
      <c r="F27" s="10"/>
      <c r="G27" s="10">
        <f t="shared" si="0"/>
        <v>0</v>
      </c>
    </row>
    <row r="28" spans="1:7" x14ac:dyDescent="0.2">
      <c r="A28" s="12" t="s">
        <v>31</v>
      </c>
      <c r="B28" s="10"/>
      <c r="C28" s="10"/>
      <c r="D28" s="10"/>
      <c r="E28" s="10"/>
      <c r="F28" s="10"/>
      <c r="G28" s="10">
        <f t="shared" si="0"/>
        <v>0</v>
      </c>
    </row>
    <row r="29" spans="1:7" x14ac:dyDescent="0.2">
      <c r="A29" s="12" t="s">
        <v>32</v>
      </c>
      <c r="B29" s="10"/>
      <c r="C29" s="10"/>
      <c r="D29" s="10"/>
      <c r="E29" s="10"/>
      <c r="F29" s="10"/>
      <c r="G29" s="10">
        <f t="shared" si="0"/>
        <v>0</v>
      </c>
    </row>
    <row r="30" spans="1:7" x14ac:dyDescent="0.2">
      <c r="A30" s="12" t="s">
        <v>33</v>
      </c>
      <c r="B30" s="10"/>
      <c r="C30" s="10"/>
      <c r="D30" s="10"/>
      <c r="E30" s="10"/>
      <c r="F30" s="10"/>
      <c r="G30" s="10">
        <f t="shared" si="0"/>
        <v>0</v>
      </c>
    </row>
    <row r="31" spans="1:7" x14ac:dyDescent="0.2">
      <c r="A31" s="11" t="s">
        <v>34</v>
      </c>
      <c r="B31" s="10"/>
      <c r="C31" s="10"/>
      <c r="D31" s="10"/>
      <c r="E31" s="10"/>
      <c r="F31" s="10"/>
      <c r="G31" s="10">
        <f t="shared" si="0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F32" si="4">SUM(C33)</f>
        <v>0</v>
      </c>
      <c r="D32" s="10">
        <f t="shared" si="4"/>
        <v>0</v>
      </c>
      <c r="E32" s="10">
        <f t="shared" si="4"/>
        <v>0</v>
      </c>
      <c r="F32" s="10">
        <f t="shared" si="4"/>
        <v>0</v>
      </c>
      <c r="G32" s="10">
        <f t="shared" si="0"/>
        <v>0</v>
      </c>
    </row>
    <row r="33" spans="1:7" x14ac:dyDescent="0.2">
      <c r="A33" s="12" t="s">
        <v>36</v>
      </c>
      <c r="B33" s="10"/>
      <c r="C33" s="10"/>
      <c r="D33" s="10"/>
      <c r="E33" s="10"/>
      <c r="F33" s="10"/>
      <c r="G33" s="10">
        <f t="shared" si="0"/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F34" si="5">SUM(C35:C36)</f>
        <v>0</v>
      </c>
      <c r="D34" s="10">
        <f t="shared" si="5"/>
        <v>0</v>
      </c>
      <c r="E34" s="10">
        <f t="shared" si="5"/>
        <v>0</v>
      </c>
      <c r="F34" s="10">
        <f t="shared" si="5"/>
        <v>0</v>
      </c>
      <c r="G34" s="10">
        <f t="shared" si="0"/>
        <v>0</v>
      </c>
    </row>
    <row r="35" spans="1:7" x14ac:dyDescent="0.2">
      <c r="A35" s="12" t="s">
        <v>38</v>
      </c>
      <c r="B35" s="10"/>
      <c r="C35" s="10"/>
      <c r="D35" s="10"/>
      <c r="E35" s="10"/>
      <c r="F35" s="10"/>
      <c r="G35" s="10">
        <f t="shared" si="0"/>
        <v>0</v>
      </c>
    </row>
    <row r="36" spans="1:7" x14ac:dyDescent="0.2">
      <c r="A36" s="12" t="s">
        <v>39</v>
      </c>
      <c r="B36" s="10"/>
      <c r="C36" s="10"/>
      <c r="D36" s="10"/>
      <c r="E36" s="10"/>
      <c r="F36" s="10"/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332057698.49446422</v>
      </c>
      <c r="C37" s="13">
        <f>SUM(C6:C13)+C25+C31+C32+C34</f>
        <v>1405162.829992211</v>
      </c>
      <c r="D37" s="13">
        <f>SUM(D6:D13)+D25+D31+D32+D34</f>
        <v>333462861.32445639</v>
      </c>
      <c r="E37" s="13">
        <f>SUM(E6:E13)+E25+E31+E32+E34</f>
        <v>211536537.84</v>
      </c>
      <c r="F37" s="13">
        <f>SUM(F6:F13)+F25+F31+F32+F34</f>
        <v>211536537.84</v>
      </c>
      <c r="G37" s="13">
        <f t="shared" si="0"/>
        <v>-120521160.65446422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F41" si="6">SUM(C42:C49)</f>
        <v>0</v>
      </c>
      <c r="D41" s="10">
        <f t="shared" si="6"/>
        <v>0</v>
      </c>
      <c r="E41" s="10">
        <f t="shared" si="6"/>
        <v>0</v>
      </c>
      <c r="F41" s="10">
        <f t="shared" si="6"/>
        <v>0</v>
      </c>
      <c r="G41" s="10">
        <f t="shared" ref="G41:G68" si="7">F41-B41</f>
        <v>0</v>
      </c>
    </row>
    <row r="42" spans="1:7" x14ac:dyDescent="0.2">
      <c r="A42" s="12" t="s">
        <v>44</v>
      </c>
      <c r="B42" s="10"/>
      <c r="C42" s="10"/>
      <c r="D42" s="10"/>
      <c r="E42" s="10"/>
      <c r="F42" s="10"/>
      <c r="G42" s="10">
        <f t="shared" si="7"/>
        <v>0</v>
      </c>
    </row>
    <row r="43" spans="1:7" x14ac:dyDescent="0.2">
      <c r="A43" s="12" t="s">
        <v>45</v>
      </c>
      <c r="B43" s="10"/>
      <c r="C43" s="10"/>
      <c r="D43" s="10"/>
      <c r="E43" s="10"/>
      <c r="F43" s="10"/>
      <c r="G43" s="10">
        <f t="shared" si="7"/>
        <v>0</v>
      </c>
    </row>
    <row r="44" spans="1:7" x14ac:dyDescent="0.2">
      <c r="A44" s="12" t="s">
        <v>46</v>
      </c>
      <c r="B44" s="10"/>
      <c r="C44" s="10"/>
      <c r="D44" s="10"/>
      <c r="E44" s="10"/>
      <c r="F44" s="10"/>
      <c r="G44" s="10">
        <f t="shared" si="7"/>
        <v>0</v>
      </c>
    </row>
    <row r="45" spans="1:7" ht="22.5" x14ac:dyDescent="0.2">
      <c r="A45" s="16" t="s">
        <v>47</v>
      </c>
      <c r="B45" s="10"/>
      <c r="C45" s="10"/>
      <c r="D45" s="10"/>
      <c r="E45" s="10"/>
      <c r="F45" s="10"/>
      <c r="G45" s="10">
        <f t="shared" si="7"/>
        <v>0</v>
      </c>
    </row>
    <row r="46" spans="1:7" x14ac:dyDescent="0.2">
      <c r="A46" s="12" t="s">
        <v>48</v>
      </c>
      <c r="B46" s="10"/>
      <c r="C46" s="10"/>
      <c r="D46" s="10"/>
      <c r="E46" s="10"/>
      <c r="F46" s="10"/>
      <c r="G46" s="10">
        <f t="shared" si="7"/>
        <v>0</v>
      </c>
    </row>
    <row r="47" spans="1:7" x14ac:dyDescent="0.2">
      <c r="A47" s="12" t="s">
        <v>49</v>
      </c>
      <c r="B47" s="10"/>
      <c r="C47" s="10"/>
      <c r="D47" s="10"/>
      <c r="E47" s="10"/>
      <c r="F47" s="10"/>
      <c r="G47" s="10">
        <f t="shared" si="7"/>
        <v>0</v>
      </c>
    </row>
    <row r="48" spans="1:7" x14ac:dyDescent="0.2">
      <c r="A48" s="12" t="s">
        <v>50</v>
      </c>
      <c r="B48" s="10"/>
      <c r="C48" s="10"/>
      <c r="D48" s="10"/>
      <c r="E48" s="10"/>
      <c r="F48" s="10"/>
      <c r="G48" s="10">
        <f t="shared" si="7"/>
        <v>0</v>
      </c>
    </row>
    <row r="49" spans="1:7" x14ac:dyDescent="0.2">
      <c r="A49" s="12" t="s">
        <v>51</v>
      </c>
      <c r="B49" s="10"/>
      <c r="C49" s="10"/>
      <c r="D49" s="10"/>
      <c r="E49" s="10"/>
      <c r="F49" s="10"/>
      <c r="G49" s="10">
        <f t="shared" si="7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F50" si="8">SUM(C51:C54)</f>
        <v>0</v>
      </c>
      <c r="D50" s="10">
        <f t="shared" si="8"/>
        <v>0</v>
      </c>
      <c r="E50" s="10">
        <f t="shared" si="8"/>
        <v>0</v>
      </c>
      <c r="F50" s="10">
        <f t="shared" si="8"/>
        <v>0</v>
      </c>
      <c r="G50" s="10">
        <f t="shared" si="7"/>
        <v>0</v>
      </c>
    </row>
    <row r="51" spans="1:7" x14ac:dyDescent="0.2">
      <c r="A51" s="12" t="s">
        <v>53</v>
      </c>
      <c r="B51" s="10"/>
      <c r="C51" s="10"/>
      <c r="D51" s="10"/>
      <c r="E51" s="10"/>
      <c r="F51" s="10"/>
      <c r="G51" s="10">
        <f t="shared" si="7"/>
        <v>0</v>
      </c>
    </row>
    <row r="52" spans="1:7" x14ac:dyDescent="0.2">
      <c r="A52" s="12" t="s">
        <v>54</v>
      </c>
      <c r="B52" s="10"/>
      <c r="C52" s="10"/>
      <c r="D52" s="10"/>
      <c r="E52" s="10"/>
      <c r="F52" s="10"/>
      <c r="G52" s="10">
        <f t="shared" si="7"/>
        <v>0</v>
      </c>
    </row>
    <row r="53" spans="1:7" x14ac:dyDescent="0.2">
      <c r="A53" s="12" t="s">
        <v>55</v>
      </c>
      <c r="B53" s="10"/>
      <c r="C53" s="10"/>
      <c r="D53" s="10"/>
      <c r="E53" s="10"/>
      <c r="F53" s="10"/>
      <c r="G53" s="10">
        <f t="shared" si="7"/>
        <v>0</v>
      </c>
    </row>
    <row r="54" spans="1:7" x14ac:dyDescent="0.2">
      <c r="A54" s="12" t="s">
        <v>56</v>
      </c>
      <c r="B54" s="10"/>
      <c r="C54" s="10"/>
      <c r="D54" s="10"/>
      <c r="E54" s="10"/>
      <c r="F54" s="10"/>
      <c r="G54" s="10">
        <f t="shared" si="7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F55" si="9">SUM(C56:C57)</f>
        <v>0</v>
      </c>
      <c r="D55" s="10">
        <f t="shared" si="9"/>
        <v>0</v>
      </c>
      <c r="E55" s="10">
        <f t="shared" si="9"/>
        <v>0</v>
      </c>
      <c r="F55" s="10">
        <f t="shared" si="9"/>
        <v>0</v>
      </c>
      <c r="G55" s="10">
        <f t="shared" si="7"/>
        <v>0</v>
      </c>
    </row>
    <row r="56" spans="1:7" x14ac:dyDescent="0.2">
      <c r="A56" s="12" t="s">
        <v>58</v>
      </c>
      <c r="B56" s="10"/>
      <c r="C56" s="10"/>
      <c r="D56" s="10"/>
      <c r="E56" s="10"/>
      <c r="F56" s="10"/>
      <c r="G56" s="10">
        <f t="shared" si="7"/>
        <v>0</v>
      </c>
    </row>
    <row r="57" spans="1:7" x14ac:dyDescent="0.2">
      <c r="A57" s="12" t="s">
        <v>59</v>
      </c>
      <c r="B57" s="10"/>
      <c r="C57" s="10"/>
      <c r="D57" s="10"/>
      <c r="E57" s="10"/>
      <c r="F57" s="10"/>
      <c r="G57" s="10">
        <f t="shared" si="7"/>
        <v>0</v>
      </c>
    </row>
    <row r="58" spans="1:7" x14ac:dyDescent="0.2">
      <c r="A58" s="11" t="s">
        <v>60</v>
      </c>
      <c r="B58" s="10"/>
      <c r="C58" s="10"/>
      <c r="D58" s="10"/>
      <c r="E58" s="10"/>
      <c r="F58" s="10"/>
      <c r="G58" s="10">
        <f t="shared" si="7"/>
        <v>0</v>
      </c>
    </row>
    <row r="59" spans="1:7" x14ac:dyDescent="0.2">
      <c r="A59" s="11" t="s">
        <v>61</v>
      </c>
      <c r="B59" s="10">
        <v>91999999.990000024</v>
      </c>
      <c r="C59" s="10">
        <f>+D59-B59</f>
        <v>10225415.429999977</v>
      </c>
      <c r="D59" s="23">
        <v>102225415.42</v>
      </c>
      <c r="E59" s="10">
        <v>912188.7</v>
      </c>
      <c r="F59" s="10">
        <v>912188.7</v>
      </c>
      <c r="G59" s="10">
        <f>+F59-D59</f>
        <v>-101313226.72</v>
      </c>
    </row>
    <row r="60" spans="1:7" x14ac:dyDescent="0.2">
      <c r="A60" s="9" t="s">
        <v>62</v>
      </c>
      <c r="B60" s="13">
        <f>B41+B50+B55+B58+B59</f>
        <v>91999999.990000024</v>
      </c>
      <c r="C60" s="13">
        <f>C41+C50+C55+C58+C59</f>
        <v>10225415.429999977</v>
      </c>
      <c r="D60" s="13">
        <f>D41+D50+D55+D58+D59</f>
        <v>102225415.42</v>
      </c>
      <c r="E60" s="13">
        <f>E41+E50+E55+E58+E59</f>
        <v>912188.7</v>
      </c>
      <c r="F60" s="13">
        <f>F41+F50+F55+F58+F59</f>
        <v>912188.7</v>
      </c>
      <c r="G60" s="13">
        <f t="shared" si="7"/>
        <v>-91087811.290000021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f>SUM(B63)</f>
        <v>0</v>
      </c>
      <c r="C62" s="13">
        <f t="shared" ref="C62:F62" si="10">SUM(C63)</f>
        <v>0</v>
      </c>
      <c r="D62" s="13">
        <f t="shared" si="10"/>
        <v>0</v>
      </c>
      <c r="E62" s="13">
        <f t="shared" si="10"/>
        <v>0</v>
      </c>
      <c r="F62" s="13">
        <f t="shared" si="10"/>
        <v>0</v>
      </c>
      <c r="G62" s="13">
        <f t="shared" si="7"/>
        <v>0</v>
      </c>
    </row>
    <row r="63" spans="1:7" x14ac:dyDescent="0.2">
      <c r="A63" s="11" t="s">
        <v>64</v>
      </c>
      <c r="B63" s="10"/>
      <c r="C63" s="10"/>
      <c r="D63" s="10"/>
      <c r="E63" s="10"/>
      <c r="F63" s="10"/>
      <c r="G63" s="10">
        <f t="shared" si="7"/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f>B37+B60+B62</f>
        <v>424057698.48446423</v>
      </c>
      <c r="C65" s="13">
        <f>C37+C60+C62</f>
        <v>11630578.259992188</v>
      </c>
      <c r="D65" s="13">
        <f>D37+D60+D62</f>
        <v>435688276.74445641</v>
      </c>
      <c r="E65" s="13">
        <f>E37+E60+E62</f>
        <v>212448726.53999999</v>
      </c>
      <c r="F65" s="13">
        <f>F37+F60+F62</f>
        <v>212448726.53999999</v>
      </c>
      <c r="G65" s="13">
        <f>+F65-D65</f>
        <v>-223239550.20445642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si="7"/>
        <v>0</v>
      </c>
    </row>
    <row r="68" spans="1:7" x14ac:dyDescent="0.2">
      <c r="A68" s="11" t="s">
        <v>67</v>
      </c>
      <c r="B68" s="10"/>
      <c r="C68" s="10"/>
      <c r="D68" s="10"/>
      <c r="E68" s="10"/>
      <c r="F68" s="10"/>
      <c r="G68" s="10">
        <f t="shared" si="7"/>
        <v>0</v>
      </c>
    </row>
    <row r="69" spans="1:7" x14ac:dyDescent="0.2">
      <c r="A69" s="11" t="s">
        <v>68</v>
      </c>
      <c r="B69" s="10"/>
      <c r="C69" s="10"/>
      <c r="D69" s="10"/>
      <c r="E69" s="10"/>
      <c r="F69" s="10"/>
      <c r="G69" s="10">
        <f t="shared" ref="G69:G70" si="11">F69-B69</f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F70" si="12">C68+C69</f>
        <v>0</v>
      </c>
      <c r="D70" s="13">
        <f t="shared" si="12"/>
        <v>0</v>
      </c>
      <c r="E70" s="13">
        <f t="shared" si="12"/>
        <v>0</v>
      </c>
      <c r="F70" s="13">
        <f t="shared" si="12"/>
        <v>0</v>
      </c>
      <c r="G70" s="13">
        <f t="shared" si="11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x14ac:dyDescent="0.2">
      <c r="A73" s="24" t="s">
        <v>71</v>
      </c>
    </row>
    <row r="76" spans="1:7" x14ac:dyDescent="0.2">
      <c r="A76" s="25"/>
      <c r="B76" s="26"/>
      <c r="C76" s="25"/>
      <c r="D76" s="27"/>
    </row>
    <row r="77" spans="1:7" x14ac:dyDescent="0.2">
      <c r="A77" s="25"/>
      <c r="B77" s="26"/>
      <c r="C77" s="25"/>
      <c r="D77" s="27"/>
    </row>
    <row r="78" spans="1:7" x14ac:dyDescent="0.2">
      <c r="A78" s="25"/>
      <c r="B78" s="26"/>
      <c r="C78" s="28"/>
      <c r="D78" s="27"/>
    </row>
    <row r="79" spans="1:7" x14ac:dyDescent="0.2">
      <c r="A79" s="25"/>
      <c r="B79" s="26"/>
      <c r="C79" s="29"/>
      <c r="D79" s="29"/>
    </row>
    <row r="80" spans="1:7" x14ac:dyDescent="0.2">
      <c r="A80" s="25"/>
      <c r="B80" s="26"/>
      <c r="C80" s="29"/>
      <c r="D80" s="30"/>
    </row>
    <row r="81" spans="1:4" x14ac:dyDescent="0.2">
      <c r="A81" s="25"/>
      <c r="B81" s="25"/>
      <c r="C81" s="27"/>
      <c r="D81" s="28"/>
    </row>
    <row r="82" spans="1:4" ht="12.75" x14ac:dyDescent="0.2">
      <c r="A82"/>
      <c r="B82"/>
      <c r="C82"/>
      <c r="D82"/>
    </row>
    <row r="83" spans="1:4" ht="12.75" x14ac:dyDescent="0.2">
      <c r="A83"/>
      <c r="B83"/>
      <c r="C83"/>
      <c r="D83"/>
    </row>
    <row r="84" spans="1:4" ht="12.75" x14ac:dyDescent="0.2">
      <c r="A84" s="31"/>
      <c r="B84"/>
      <c r="C84"/>
      <c r="D84"/>
    </row>
    <row r="85" spans="1:4" ht="12.75" x14ac:dyDescent="0.2">
      <c r="A85" s="31"/>
      <c r="B85"/>
      <c r="C85"/>
      <c r="D85"/>
    </row>
    <row r="86" spans="1:4" ht="12.75" x14ac:dyDescent="0.2">
      <c r="A86" s="31"/>
      <c r="B86"/>
      <c r="C86"/>
      <c r="D86"/>
    </row>
    <row r="87" spans="1:4" ht="12.75" x14ac:dyDescent="0.2">
      <c r="A87" s="31"/>
      <c r="B87"/>
      <c r="C87"/>
      <c r="D87"/>
    </row>
    <row r="88" spans="1:4" ht="12.75" x14ac:dyDescent="0.2">
      <c r="A88" s="31"/>
      <c r="B88"/>
      <c r="C88"/>
      <c r="D88"/>
    </row>
    <row r="89" spans="1:4" ht="12.75" x14ac:dyDescent="0.2">
      <c r="A89"/>
      <c r="B89"/>
      <c r="C89"/>
      <c r="D89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Muñoz Vega</cp:lastModifiedBy>
  <cp:lastPrinted>2017-04-18T20:24:15Z</cp:lastPrinted>
  <dcterms:created xsi:type="dcterms:W3CDTF">2017-01-11T17:22:08Z</dcterms:created>
  <dcterms:modified xsi:type="dcterms:W3CDTF">2017-07-27T16:16:32Z</dcterms:modified>
</cp:coreProperties>
</file>