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410" activeTab="3"/>
  </bookViews>
  <sheets>
    <sheet name="SISTEMA DE AGUA POTABLE" sheetId="1" r:id="rId1"/>
    <sheet name="DRENAJE Y ALCANTARILLADO" sheetId="2" r:id="rId2"/>
    <sheet name="SANEAMIENTO DE AGUA RESIDUAL" sheetId="3" r:id="rId3"/>
    <sheet name="RECURSO AGUA" sheetId="4" r:id="rId4"/>
    <sheet name="COBERTURA DE LOS SERVICIOS" sheetId="5" r:id="rId5"/>
    <sheet name="RECURSOS FINANCIEROS" sheetId="6" r:id="rId6"/>
    <sheet name="PLANEACIÓN Y ADMINISTRACIÓN" sheetId="7" r:id="rId7"/>
    <sheet name=" CAPITAL HUMANO" sheetId="8" r:id="rId8"/>
  </sheets>
  <definedNames/>
  <calcPr fullCalcOnLoad="1"/>
</workbook>
</file>

<file path=xl/sharedStrings.xml><?xml version="1.0" encoding="utf-8"?>
<sst xmlns="http://schemas.openxmlformats.org/spreadsheetml/2006/main" count="1274" uniqueCount="288">
  <si>
    <t>Componentes</t>
  </si>
  <si>
    <t>Actividades</t>
  </si>
  <si>
    <t>Fin</t>
  </si>
  <si>
    <t>Propósito</t>
  </si>
  <si>
    <t>Eficacia</t>
  </si>
  <si>
    <t>N/A</t>
  </si>
  <si>
    <t>Porcentaje</t>
  </si>
  <si>
    <t>Anual</t>
  </si>
  <si>
    <t>Eficiencia</t>
  </si>
  <si>
    <t>Economía</t>
  </si>
  <si>
    <t>Numérico</t>
  </si>
  <si>
    <t xml:space="preserve">Economía </t>
  </si>
  <si>
    <t>Eje o línea estratégica</t>
  </si>
  <si>
    <t xml:space="preserve">Objetivo </t>
  </si>
  <si>
    <t xml:space="preserve">Acciones </t>
  </si>
  <si>
    <t xml:space="preserve">F </t>
  </si>
  <si>
    <t xml:space="preserve">Estrategia </t>
  </si>
  <si>
    <t xml:space="preserve">FN </t>
  </si>
  <si>
    <t xml:space="preserve">SFN </t>
  </si>
  <si>
    <t xml:space="preserve">PP </t>
  </si>
  <si>
    <t xml:space="preserve">UR </t>
  </si>
  <si>
    <t xml:space="preserve">Indicador </t>
  </si>
  <si>
    <t xml:space="preserve">Fórmula de Cálculo </t>
  </si>
  <si>
    <t xml:space="preserve">Tipo </t>
  </si>
  <si>
    <t xml:space="preserve">Dimensión </t>
  </si>
  <si>
    <t xml:space="preserve">Frecuencia de medición </t>
  </si>
  <si>
    <t xml:space="preserve">Línea base </t>
  </si>
  <si>
    <t xml:space="preserve">Meta programada </t>
  </si>
  <si>
    <t xml:space="preserve">Meta modificada </t>
  </si>
  <si>
    <t xml:space="preserve">Meta alcanzada </t>
  </si>
  <si>
    <t xml:space="preserve">Avance/programado </t>
  </si>
  <si>
    <t xml:space="preserve">Avance/modifcado </t>
  </si>
  <si>
    <t>Medios de verificación</t>
  </si>
  <si>
    <t xml:space="preserve">Supuestos </t>
  </si>
  <si>
    <t xml:space="preserve">Presupuesto aprobado </t>
  </si>
  <si>
    <t>Presupuesto modificado</t>
  </si>
  <si>
    <t xml:space="preserve">Devengado </t>
  </si>
  <si>
    <t xml:space="preserve">Avance devengado/aprobado </t>
  </si>
  <si>
    <t>Avance devengado/modificado</t>
  </si>
  <si>
    <t>Lógica vertical</t>
  </si>
  <si>
    <t>Programa presupuestario</t>
  </si>
  <si>
    <t>Periodo</t>
  </si>
  <si>
    <t>SISTEMA DE AGUA POTABLE</t>
  </si>
  <si>
    <t>Contribuir a satisfacer las necesidades básicas de agua potable de la población, a través de la provisión del servicio de manera oportuna y eficiente, en términos de calidad, cantidad y continuidad, con base a la normatividad en la materia</t>
  </si>
  <si>
    <t>Incrementar el número de habitantes del municipio de Irapuato (de la zona urbana y rural) que cuentan con un servicio oportuno y eficiente de agua potable, en términos de calidad, cantidad y continuidad,  con base a la normatividad en la materia</t>
  </si>
  <si>
    <t>La población del municipio de Irapuato se beneficia con la distribución de agua potable a través de infraestructura que opera correctamente</t>
  </si>
  <si>
    <t>La población del municipio de Irapuato se beneficia con la distribución de agua potable a través de una infraestructura que se mantiene en buenas condiciones</t>
  </si>
  <si>
    <t>La población del municipio de Irapuato se beneficia con infraestructura suficiente y acorde que  provee del servicio de agua potable</t>
  </si>
  <si>
    <t>Muestreos de calidad de agua potable en pozos, que cumple con lo establecido en la NOM-127-SSA1-1994</t>
  </si>
  <si>
    <t>Mantenimiento correctivos a fuente y equipamiento realizados</t>
  </si>
  <si>
    <t>Fuentes de abastecimiento perforadas.</t>
  </si>
  <si>
    <t>Porcentaje de cobertura en el municipio de Irapuato (zona urbana y rural), que cuenta con el servicio de agua potable, de acuerdo a lo establecido en la normatividad aplicable</t>
  </si>
  <si>
    <t>Incremento en el porcentaje de habitantes de la zona urbana y rural del municipio de Irapuato, que cuentan con un servicio oportuno y eficiente de agua potable, en términos de calidad, cantidad y continuidad,  con base a la normatividad en la materia</t>
  </si>
  <si>
    <t>Porcentaje de verificaciones sanitarias (SSA, Japami) en la red de agua potable, que cumplen con lo establecido en la normatividad aplicable</t>
  </si>
  <si>
    <t>Porcentaje de atención a los reportes de fallas en el suministro por daños en la infraestructura</t>
  </si>
  <si>
    <t>Porcentaje de habitantes beneficiados con las acciones realizadas encaminadas a incrementar la cobertura</t>
  </si>
  <si>
    <t>(No. de verificaciones ejecutadas /No. de verificaciones programadas)*100</t>
  </si>
  <si>
    <t>Porcentual</t>
  </si>
  <si>
    <t>mensual</t>
  </si>
  <si>
    <t>(No. de reportes ejecutados/No. de reportes programados)*100</t>
  </si>
  <si>
    <t xml:space="preserve">Calidad del Servicio </t>
  </si>
  <si>
    <t>(Hab. beneficiados /Hab. programados)*100</t>
  </si>
  <si>
    <t>(No. de muestreos ejecutados/No. de muestreos programados)*100</t>
  </si>
  <si>
    <t>(No. de mantto. ejecutados/No. de mantto. programados)*100</t>
  </si>
  <si>
    <t>(No. de fuentes ejecutadas / No. de programados)*100</t>
  </si>
  <si>
    <t>Porcentaje de de muestreos que cumplen con la norma</t>
  </si>
  <si>
    <t>Porcentaje  de cumplimiento de los mantenimientos correctivos</t>
  </si>
  <si>
    <t xml:space="preserve">Porcentaje de cumplimiento de fuentes de abastecimiento perforadas </t>
  </si>
  <si>
    <t>Informe de Actividades</t>
  </si>
  <si>
    <t>Disminución en el recursos financiero</t>
  </si>
  <si>
    <t>DRENAJE Y ALCANTARILLADO</t>
  </si>
  <si>
    <t>Contribuir a satisfacer las necesidades básicas de drenaje y alcantarillado de la población, a través de la provisión del servicio de manera eficiente</t>
  </si>
  <si>
    <t>Incrementar el número de habitantes del municipio de Irapuato que cuenten con infraestructura que desaloje oportunamente las aguas residuales hacia las plantas de tratamiento y las aguas de lluvia en un cuerpo receptor</t>
  </si>
  <si>
    <t>La población del municipio de Irapuato se beneficia con infraestructura de drenaje y alcantarillado que tiene adecuadas condiciones de operación</t>
  </si>
  <si>
    <t>La población del municipio de Irapuato se beneficia con el desalojo de agua residual y pluvial a través del mantenimiento adecuado a la  infraestructura</t>
  </si>
  <si>
    <t>La población del municipio de Irapuato se beneficia con infraestructura suficiente y acorde que  provee del servicio de drenaje y alcantarillado</t>
  </si>
  <si>
    <t>Porcentaje de atención a los reportes de fallas en la infraestructura de drenaje y alcantarillado por la operación deficiente de cárcamos</t>
  </si>
  <si>
    <t>Porcentaje de atención a los reportes de fallas en el drenaje y alcantarillado por daños en la infraestructura</t>
  </si>
  <si>
    <t>Construcción y/o rehabilitación de redes de drenaje sanitario</t>
  </si>
  <si>
    <t>Limpieza y desazolve de bocas de tormenta.</t>
  </si>
  <si>
    <t>Construcción de bocas de tormenta</t>
  </si>
  <si>
    <t>(Redes de drenaje ejecutados / Redes de drenaje programados)*100</t>
  </si>
  <si>
    <t>(Bocas de tormenta ejecutadas / Bocas de tormenta programadas)*100</t>
  </si>
  <si>
    <t>(Construcción de bocas de tormenta ejecutadas / Construcción de bocas de tormenta programadas)*100</t>
  </si>
  <si>
    <t>Porcentaje de cobertura en el municipio de Irapuato (zona urbana y rural), que cuenta con el servicio de drenaje y alcantarillado</t>
  </si>
  <si>
    <t>Incremento en el porcentaje de habitantes de la zona urbana y rural del municipio de Irapuato, que cuenten con infraestructura que desaloje oportunamente las aguas residuales hacia las plantas de tratamiento y las aguas de lluvia en un cuerpo receptor</t>
  </si>
  <si>
    <t>Porcentaje de Construcción y/o rehabilitación de redes de drenaje sanitario en el Municipio</t>
  </si>
  <si>
    <t>Porcentaje de Limpieza y desazolve de bocas de tormenta en el Municipio</t>
  </si>
  <si>
    <t>Porcentaje de Construcción de bocas de tormenta en el Municipio</t>
  </si>
  <si>
    <t>(% de cobertura alzanzada / % de cobertura programada)*100</t>
  </si>
  <si>
    <t>SANEAMIENTO DE AGUA RESIDUAL</t>
  </si>
  <si>
    <t>Contribuir al uso sustentable del agua a través del tratamiento del agua residual</t>
  </si>
  <si>
    <t>Dar tratamiento a las descargas de los usuarios domésticos y no domésticos, conforme a los permisos de descarga con que cuenta el Organismo</t>
  </si>
  <si>
    <t>Se cuenta con infraestructura para el saneamiento de aguas residuales operada de manera correcta</t>
  </si>
  <si>
    <t xml:space="preserve">Se cuenta con infraestructura que se mantiene en buenas condiciones para el saneamiento de aguas residuales </t>
  </si>
  <si>
    <t xml:space="preserve">Se cuenta con infraestructura para el saneamiento de aguas residuales </t>
  </si>
  <si>
    <t>Se realiza un monitoreo a las descargas de usuarios no domésticos para controlar la calidad del agua a la entrada de los procesos de tratamiento</t>
  </si>
  <si>
    <t>Agua saneada descargada a un cuerpo receptor, que cumple con lo establecido en la normatividad aplicable.</t>
  </si>
  <si>
    <t xml:space="preserve">MANTENIMIENTO PREVENTIVO PTAR (OPERACIÓN) </t>
  </si>
  <si>
    <t>CAPACIDAD INSTALADA EN LOS SISTEMAS DE SANEAMIENTO.</t>
  </si>
  <si>
    <t>MUESTREOS DE CALIDAD DE DESCARGAS INDUSTRIALES, QUE CUMPLEN CON LA NORMATIVIDAD APLICABLE.</t>
  </si>
  <si>
    <t>Porcentaje de agua saneada que cumple con  los parametros establecidos en los permisos de descarga con que cuenta el Organismo</t>
  </si>
  <si>
    <t>Porcentaje de agua recolectada que es saneada y cumple con los parámetros establecidos en los permisos de descarga con que cuenta el Organismo</t>
  </si>
  <si>
    <t>Porcentaje de agua saneada descargada a un cuerpo receptor, que cumple con lo establecido en la normatividad aplicable</t>
  </si>
  <si>
    <t>Porcentaje de cumplimiento al programa de mantenimiento preventivo de la infraestructura</t>
  </si>
  <si>
    <t>(Programa ejecutado /Programa programado)*100</t>
  </si>
  <si>
    <t>Porcentaje de habitantes beneficiados con las acciones realizadas encaminadas a mejorar el servicio</t>
  </si>
  <si>
    <t>Porcentaje de monitoreos a las descargas de los usuarios no domésticos que cumplen con los parámetros establecidos en el permiso de descarga otorgado por el Organismo</t>
  </si>
  <si>
    <t>(No. de usuarios que cumplen /No. de usuarios programados)*100</t>
  </si>
  <si>
    <t>Porcentaje de Agua saneada descargada a un cuerpo receptor, que cumple con la normatividad aplicable</t>
  </si>
  <si>
    <t xml:space="preserve">Porcentaje de los Mantenimientos Preventivos PTAR realizados para mentener en condiciones óptimas la infraestructura. </t>
  </si>
  <si>
    <t>Porcentaje de la Capacidad instalada en los sistemas de saneamiento con los que cuenta el Organismo</t>
  </si>
  <si>
    <t>(Vol. agua saneada descargada/Vol. agua saneada descargada programada)*100</t>
  </si>
  <si>
    <t>(No. de manttos ejecutados /No. de mantto. programados)*100</t>
  </si>
  <si>
    <t>(Capacidad instalada ejecutada / Capacidad instalada programada)*100</t>
  </si>
  <si>
    <t>Porcentaje de los muestreos de calidad de descargas industriales, que cumplen con la normatividad aplicable</t>
  </si>
  <si>
    <t>(No. muestreos de calidad ejecutados /No. muestreos calidad programados)*100</t>
  </si>
  <si>
    <t>(Vol. Saneado ejecutado / % Vol saneado programado)*100</t>
  </si>
  <si>
    <t>RECURSO AGUA</t>
  </si>
  <si>
    <t>Asegurar el suministro de agua potable al municipio de Irapuato, a través de fuentes de abastecimiento (subterráneas y superficiales) adecuadas y suficientes y contribuir a la preservación de las mismas</t>
  </si>
  <si>
    <t>La Japami en conjunto con los habitantes aseguran la disponibilidad del agua en el Municipio para la prestación de los servicios de agua potable, drenaje, alcantarillado y saneamiento, optimizando el uso del agua en los procesos de los servicios que presta el ORganismo y fomentar el uso eficiente del agua en los habitantes del municipio</t>
  </si>
  <si>
    <t>Utilizar solo el agua necesaria de las fuentes de abastecimiento, a través de la operación, mantenimiento y optimizacion de la infraestructura de agua potable, a fin de reducir su uso</t>
  </si>
  <si>
    <t>Aprovechar agua de fuentes de abastecimiento que cumpla con la normatividad aplicable en materia de calidad</t>
  </si>
  <si>
    <t>Contribuir al aumento de la recarga de los acuíferos del Municipio</t>
  </si>
  <si>
    <t>Desarrollar el reuso del agua residual tratada en nuestros usuarios, así como el intercambio con los sectores agrícola e industrial principalmente</t>
  </si>
  <si>
    <t>Realizar la medición del recurso agua en las diversas etapas del sistema (extracción, entrega al usuario y su descarga, medición de la descarga del alcantarillado y medición de la descarga tratada)</t>
  </si>
  <si>
    <t>Campañas para la disminución del consumo de agua potable, mediante reducción, reciclaje y reutilización de la misma en los usuarios domésticos y no domésticos, además de fomentar el aprovechamiento del agua pluvial y la utilización de las aguas saneadas.</t>
  </si>
  <si>
    <t>Volumen de agua saneada reutilizada en riego agrícola</t>
  </si>
  <si>
    <t>Agua saneada intercambiada con los sectores público e industrial.</t>
  </si>
  <si>
    <t>Tasa de variación en m3 de agua disponibles y concesionadas para la prestación del servicio</t>
  </si>
  <si>
    <t>Tasa de variación en los m3 de consumo de agua per cápita</t>
  </si>
  <si>
    <t>Tasa de variación en m3 de agua empleada para la prestación del servicio de agua potable (extracción)</t>
  </si>
  <si>
    <t>Porcentaje de análisis de calidad en las fuentes de abastecimiento que cumplen con lo establecido en la normatividad aplicable</t>
  </si>
  <si>
    <t>Porcentaje de agua saneada reutilizada</t>
  </si>
  <si>
    <t>Tasa de variación en m3 de agua en la extracción</t>
  </si>
  <si>
    <t>Tasa de variación en m3 de agua entregada al usuario y su descarga a la red de drenaje</t>
  </si>
  <si>
    <t>((Vol. Extraido 2016 / Vol. Extraido 2015)-1)*100</t>
  </si>
  <si>
    <t>Tasa</t>
  </si>
  <si>
    <t xml:space="preserve">Eficiencia </t>
  </si>
  <si>
    <t>(No. de pozos optimos /No. de pozos programados)*100</t>
  </si>
  <si>
    <t>(Volumen de agua saneada /Volumen de agua programada)*100</t>
  </si>
  <si>
    <t>((m3 entregados 2016 / m3 entregados 2015)-1)*100</t>
  </si>
  <si>
    <t>(No. de Campañas ejecutadas / No. de capampañas programadas)*100</t>
  </si>
  <si>
    <t>((m3 de agua concesionada 2016 /m3 de agua concesionada 2015)-1)*100</t>
  </si>
  <si>
    <t>((m3 de consumo de agua per cápita 2016 /m3 de consumo de agua per cápita 2015)-1)*100</t>
  </si>
  <si>
    <t>((m3 de agua para extraccion 2016 /m3 de agua para extracción 2015)-1)*100</t>
  </si>
  <si>
    <t>(Vol de agua saneada riego agricola ejecutada / Vol de agua saneada riego agricola programada)*100</t>
  </si>
  <si>
    <t>(Vol de agua saneada púb. e industrial ejecutada / Vol de agua saneadapúb. e industrial programada)*100</t>
  </si>
  <si>
    <t>(Vol. De agua extraida ejecutada / vol. De agua Extraida programada)</t>
  </si>
  <si>
    <t>Porcetaje de agua extraida para la prestación del servicio</t>
  </si>
  <si>
    <t>Porcentaje de campañas efectuadas a la población con el objetivo de informar para aprovechar el recuro agua</t>
  </si>
  <si>
    <t>Porcentaje del Volumen de agua saneada reutilizada en riego agrícola en</t>
  </si>
  <si>
    <t>Porcentaje del Agua saneada intercambiada con los sectores público e industrial.</t>
  </si>
  <si>
    <t>Porcentaje de Agua saneada descargada a un cuerpo receptor, que cumple con lo establecido en la normatividad aplicable.</t>
  </si>
  <si>
    <t>Extracción de agua empleada en la prestación del servicio de agua potable.</t>
  </si>
  <si>
    <t xml:space="preserve"> RECURSOS FINANCIEROS</t>
  </si>
  <si>
    <t>Contribuir a que los ingresos percibidos sean suficientes para la operación, administración y ampliación de los servicios prestados</t>
  </si>
  <si>
    <t>Los habitantes del municipio de Irapuato cuentan con servicios de agua potable, drenaje y saneamiento</t>
  </si>
  <si>
    <t>La población del municipio de Irapuato se beneficia con la incorporacion de desarrollos existentes, en construcción y comunidades rurales que cuentan con infraestructura hidráulica y sanitaria de calidad</t>
  </si>
  <si>
    <t>La población del municipio de Irapuato se beneficia con la ejecución de obras de infraestructura hidráulica y sanitaria de calidad, que permiten proporcionar los servicios a más habitantes del municipio</t>
  </si>
  <si>
    <t>RECAUDACIÓN AL CORRIENTE POR LOS SERVICIOS DE AGUA POTABLE, DRENAJE Y SANEAMIENTO</t>
  </si>
  <si>
    <t>NÚMERO DE CUENTAS (TODOS LOS GIROS)</t>
  </si>
  <si>
    <t>EFICIENCIA COMERCIAL</t>
  </si>
  <si>
    <t>MICROMEDIDORES INSTALADOS.</t>
  </si>
  <si>
    <t>EVENTOS REALIZADOS EN MÉTODOS ALTERNOS DE PAGO (NÚMERO).</t>
  </si>
  <si>
    <t>COBERTURA DE MICROMEDICIÓN.</t>
  </si>
  <si>
    <t>Tasa de variacion correspondiente a la recaudación al corriente por los servicios prestados</t>
  </si>
  <si>
    <t>((Recaudación 2016 / Recaudación 2015)-1)*100</t>
  </si>
  <si>
    <t>Tasa de variación en número de cuentas, que se encuentran activas e inactivas</t>
  </si>
  <si>
    <t>((No. de cuentas 2016 / No. de cuentas 2015)-1)*100</t>
  </si>
  <si>
    <t>Variación de la eficiencia comercial</t>
  </si>
  <si>
    <t>((Eficiencia comercial 2016 / Eficiencia comercial 2015)-1)*100</t>
  </si>
  <si>
    <t>Variación</t>
  </si>
  <si>
    <t>Tasa de variación en el número de micromedidores instalados</t>
  </si>
  <si>
    <t>((Micromedidodres intalados 2016 / Micromedidodres intalados 2015)-1)*100</t>
  </si>
  <si>
    <t>Tasa de variación en los movimientos (número y monto) realizados en métodos alternos de pago (cajeros, pago auto, centros comerciales, etc.)</t>
  </si>
  <si>
    <t>((No. movimientos 2016 / No. movimientos 2015)-1)*100</t>
  </si>
  <si>
    <t>Tasa de variación en la cobertura de micromedición</t>
  </si>
  <si>
    <t>((Cobertura micromedición 2016 / Cobertura micromedición 2015)-1)*100</t>
  </si>
  <si>
    <t>Tasa de variación en el número y tipo de trámite que realiza el usuario</t>
  </si>
  <si>
    <t>COBERTURA DE LOS SERVICIOS</t>
  </si>
  <si>
    <t>Incrementar la cobertura de los servicios en el municipio de Irapuato</t>
  </si>
  <si>
    <t xml:space="preserve">HABITANTES DE NUEVOS DESARROLLOS INCORPORADOS A JAPAMI QUE CUENTAN CON LOS SERVICIO DE AGUA POTABLE, DRENAJE Y SANEAMIENTO </t>
  </si>
  <si>
    <t>Calles construidas y/o rehabilitadas por el Municipio en materia de agua potable</t>
  </si>
  <si>
    <t>Tasa de variación en el número de habitantes de desarrollos incorporados a Japami que cuentan con los servicio de agua potable, drenaje y saneamiento</t>
  </si>
  <si>
    <t>((Hab. Incorporados 2016 / hab. incorporados 2015)-1)*100</t>
  </si>
  <si>
    <t>Porcentaje de habitantes beneficiados con las acciones realizadas por el municipio, encaminadas a incrementar la cobertura</t>
  </si>
  <si>
    <t>(% Incorporados  de desarrollos ejecutados / % Incorporados  de desarrollos programados )*100</t>
  </si>
  <si>
    <t>Porcentaje en el número de habitantes de desarrollos incorporados a Japami que cuentan con los servicio de agua potable, drenaje y saneamiento</t>
  </si>
  <si>
    <t>(% Infraestructura de agua potable construida y/o rehabilitada programada / % Infraestructura de agua potable construida y/o rehabilitada)*100</t>
  </si>
  <si>
    <t>Porcentaje de Calles construidas y/o rehabilitadas por el Municipio en materia de agua potable</t>
  </si>
  <si>
    <t>Porcentaje de cobertura en el Municipio de Irapuato (zona urbana y rural), que cuenta con los servicio de agua potable, drenaje y saneamiento</t>
  </si>
  <si>
    <t>Incremento en el porcentaje de habitantes de la zona urbana y rural del municipio de Irapuato, que cuentan con un servicio de agua potable, drenaje y saneamiento</t>
  </si>
  <si>
    <t>Lograr una recaudación oportuna por los servicios prestados</t>
  </si>
  <si>
    <t>El Organismo Operador realiza acciones que permiten incrementar los ingresos para la operación, administración y ampliación de los servicios prestados</t>
  </si>
  <si>
    <t>El Organismo Operador gestiona y administra un padrón de usuarios confiable actualizado permanentemente</t>
  </si>
  <si>
    <t>El Organismo realiza acciones que contribuyan a incrementar el cobro oportuno de los servicios proporcionados contra facturación</t>
  </si>
  <si>
    <t>La población se beneficia con una contabilización adecuada del servicio recibido</t>
  </si>
  <si>
    <t>La población se beneficia con un sistema de cobro del servicio optimizado</t>
  </si>
  <si>
    <t xml:space="preserve">La población se beneficia con tarifas fijas acordes al nivel socioeconómico y la calidad del servicio que reciben </t>
  </si>
  <si>
    <t>Los usuarios de los servicios proporcionados por Japami son atendidos con calidad en el servicio</t>
  </si>
  <si>
    <t>(No. de cuentas adquiridas / No. de cuentas programadas)*100</t>
  </si>
  <si>
    <t>(% de recaudacion recaudado / % de recaudacion programado)*100</t>
  </si>
  <si>
    <t>(No. de micromedidores instalados/ No. de Micromedidores programados)*100</t>
  </si>
  <si>
    <t>(No. de usuarios atendidos / No. de usuarios programdos) *100</t>
  </si>
  <si>
    <t>(No. de eventos efectuados / No. de eventos programados)*100</t>
  </si>
  <si>
    <t>(% de coberrura alcanzada / % de cobertura programada)*100</t>
  </si>
  <si>
    <t>Porcentaje de Ingresos recaudados por los servicios de agua, drenaje y saneamiento</t>
  </si>
  <si>
    <t>Incremento en el procnetaje del número tota del cuentas</t>
  </si>
  <si>
    <t>Pocentaje de Eficiencia Comercial alcanzada</t>
  </si>
  <si>
    <t>Porcentaje de usuarios atendidos personalmente y linea telefónica</t>
  </si>
  <si>
    <t>Atencion a usuarios personalizada  y mediante linea telefonica</t>
  </si>
  <si>
    <t>Porcentaje de la Cobertura de micromedicion alcanzada</t>
  </si>
  <si>
    <t>Tasa de variación en el monto de ingresos propios generados por la prestación de los servicios de Japami</t>
  </si>
  <si>
    <t>Porcentaje del monto facturado que es cobrado de forma oportuna</t>
  </si>
  <si>
    <t>(% del monto facturado cobrado / % del monto facturado programado)*100</t>
  </si>
  <si>
    <t>((No. de contrato 2016 / No. de contrato 2015)-1)*100</t>
  </si>
  <si>
    <t>(% eficiencia alcanzada / % eficiencia programda)*100</t>
  </si>
  <si>
    <t>Porcentaje de incremento en el número de micromedidores instalados</t>
  </si>
  <si>
    <t>Incremento en porcentaje de los eventos efectuados para el pago de los servicios</t>
  </si>
  <si>
    <t>PLANEACIÓN Y ADMINISTRACIÓN</t>
  </si>
  <si>
    <t>Lograr la misión del Organismo Operador para la prestación de los servicios en el municipio de Irapuato</t>
  </si>
  <si>
    <t>Administrar al menor costo los recursos necesarios para los procesos del organismo y que estos cumplan las normativas aplicables</t>
  </si>
  <si>
    <t>Llevar a cabo las gestiones necesarias ante las instancias correspondientes, para contar con la concesión del recurso agua</t>
  </si>
  <si>
    <t>Llevar a cabo las acciones necesarias para que tanto el agua suministrada como el agua descargada cumplan con la normatividad aplicable</t>
  </si>
  <si>
    <t>Contar con un sistema de gestión y seguimiento a la atención ciudadana</t>
  </si>
  <si>
    <t>Contar con un sistema de gestión y administración de recursos materiales</t>
  </si>
  <si>
    <t>Contar con un sistema de gestión y administración de los bienes muebles</t>
  </si>
  <si>
    <t>Contar con un sistema de gestión y administración de los bienes inmuebles</t>
  </si>
  <si>
    <t>VOLUMEN DE AGUA CONCESIONADA.</t>
  </si>
  <si>
    <t>VOLUMEN DE AGUA SUMINISTRADA QUE CUMPLE CON LA NORMATIVIDAD APLICABLE.</t>
  </si>
  <si>
    <t>TIEMPO PROMEDIO DE ATENCIÓN AL USUARIO, VÍA PRESENCIAL.</t>
  </si>
  <si>
    <t xml:space="preserve">INVERSIÓN PÚBLICA REALIZADA EN MATERIA DE INCREMENTO DE COBERTURA </t>
  </si>
  <si>
    <t>PRESUPUESTO EMPLEADO PARA LA REALIZACIÓN DE COMPRAS CONSOLIDADAS.</t>
  </si>
  <si>
    <t>Porcentaje de habitantes beneficiados con las acciones realizadas por el Organismo Operador, encaminadas a incrementar la cobertura</t>
  </si>
  <si>
    <t>Tasa de variación de compras consolidadas</t>
  </si>
  <si>
    <t>((Compras consolidadas 2016 / Compras consolidadas 2015)-1)*100</t>
  </si>
  <si>
    <t>Tasa de variación del agua concesionada</t>
  </si>
  <si>
    <t>((Vol. agua concesionada 2016 / Vol. agua concesionada 2015)-1)*100</t>
  </si>
  <si>
    <t>Tasa de variación en m3 de agua saneada descargada  que cumple con la normatividad aplicable en el periodo</t>
  </si>
  <si>
    <t>((m3 de agua saneada descargada 2016 / m3 de agua saneada descargada 2015)-1)*100</t>
  </si>
  <si>
    <t>Porcentaje de atención en tiempo y forma, a las solicitudes, reportes y trámites realizados por los ciudadanos a través de los diversos medios (escrito, telefónico, presencial y electrónico)</t>
  </si>
  <si>
    <t>Calidad del Servicio</t>
  </si>
  <si>
    <t>Tasa de variación de los recursos propios empleados en las diversas partidas por unidad administrativa en el periodo</t>
  </si>
  <si>
    <t>((Recursos propios empleados 2016 / Recursos propios empleadosNo. de trámites 2015)-1)*100</t>
  </si>
  <si>
    <t>Tasa de variación de los bienes muebles patrimonio de Japami</t>
  </si>
  <si>
    <t>((bienes muebles 2016 / bienes muebles  2015)-1)*100</t>
  </si>
  <si>
    <t>Tasa de variación del patrimonio inmobiliario de Japami</t>
  </si>
  <si>
    <t>((patrimonio inmobiliario  2016 / patrimonio inmobiliario 2015)-1)*100</t>
  </si>
  <si>
    <t>(Tiempo de atención ejecutado /Tiempo de atencion programado)*100</t>
  </si>
  <si>
    <t>Reduccción en el porcentaje de volumen de agua concesionada</t>
  </si>
  <si>
    <t>Porcentaje de agua sumnistratada que cumple con la normatividad aplicable</t>
  </si>
  <si>
    <t>Porcentaje de tiempo promedio en la  atención al usuarios</t>
  </si>
  <si>
    <t>ESTADO DEL AVANCE PRESUPUESTAL</t>
  </si>
  <si>
    <t>Porcentaje del avance del estado presupuestal del Organismo</t>
  </si>
  <si>
    <t>Porcentaje del monto de inversión pública asigando a incremento de cobertura</t>
  </si>
  <si>
    <t>Porcentaje del presupuesto asignado para las compras consolidadas</t>
  </si>
  <si>
    <t>(% Vol. agua concesionada utilizada / % Vol. agua autorizada)*100</t>
  </si>
  <si>
    <t>(% Vol. Agua entregada / % Vol. agua autorizada)*100</t>
  </si>
  <si>
    <t>(% tiempo ejecutado / % tiempo programado)*100</t>
  </si>
  <si>
    <t>(% de avances ejecutado / % de avances  programado)*100</t>
  </si>
  <si>
    <t>(% monto utilizado / % monto programado)*100</t>
  </si>
  <si>
    <t xml:space="preserve"> CAPITAL HUMANO</t>
  </si>
  <si>
    <t>Lograr la eficiencia del Organismo Operador a través de una estructura organizacional alineada con la misión</t>
  </si>
  <si>
    <t>Contar con capital humano acorde a los perfiles de puesto requeridos para la eficiente operación y administración del mismo</t>
  </si>
  <si>
    <t>El Organismo cuenta con un sistema de comunicación y fortalecimiento de la filosofía de la organización en el capital humano</t>
  </si>
  <si>
    <t>El Organismo cuenta con un sistema de gestión de formación y capacitación del capital humano acorde a la misión del organismo</t>
  </si>
  <si>
    <t>El Organismo cuenta con un sistema de gestión de rendimientos del capital humano</t>
  </si>
  <si>
    <t>PROYECTOS DE CAPACITACIÓN DEL PERSONAL.</t>
  </si>
  <si>
    <t>HORAS HOMBRE IMPARTIDAS EN CAPACITACIÓN DE PERSONAL.</t>
  </si>
  <si>
    <t>PRESUPUESTO EMPLEADO EN CAPACITACIÓN.</t>
  </si>
  <si>
    <t>Porcentaje de empleados que reciben capacitación respecto a la filosofía organizacional</t>
  </si>
  <si>
    <t>(Empleados capacitados /Empleados programados)*100</t>
  </si>
  <si>
    <t>Tasa de variación en el número de horas hombre impartidas en capacitación al personal</t>
  </si>
  <si>
    <t>((Hrs. hombre 2016 / Hrs. hombre 2015)-1)*100</t>
  </si>
  <si>
    <t>Porcentaje de personal con resultados positivos en la evaluación del desempeño</t>
  </si>
  <si>
    <t>(Personal resultado posotivo /Personal resultados programados)*100</t>
  </si>
  <si>
    <t>Porcentaje del cumplimiento eficiente del Programa Operativo Anual</t>
  </si>
  <si>
    <t>Porcentaje de puestos que cuentan con el personal adecuado con base al perfil del puesto</t>
  </si>
  <si>
    <t>(% de puestos actualizados / % de puestos programados)*100</t>
  </si>
  <si>
    <t>Porcentaje de horas hombre impartidas en la capacitacion del personal</t>
  </si>
  <si>
    <t>Porcentaje del presupuesto asignado para la capacitacion</t>
  </si>
  <si>
    <t>Porcentaje de proyectos que se tienen en plan de capcitacion</t>
  </si>
  <si>
    <t>(% de proyectos ejecutados / % de proyectos programados)*100</t>
  </si>
  <si>
    <t>(% de horas hombre ejecutadas / % dehoras hombre programadas)*100</t>
  </si>
  <si>
    <t>(% de presupuesto ejecutado / % de presupuesto programado)*100</t>
  </si>
  <si>
    <t>(% de cumplimiento ejecutado / % de cumplimiento programado)*100</t>
  </si>
  <si>
    <t>JUNTA DE AGUA POTABLE DRENAJE ALCANTARILLADO Y SANEAMIENTO DEL MUNICIPIO DE IRAPUATO GTO
INDICADORES DE RESULTADOS
DEL 1 DE ENERO AL 31 DE MARZO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</si>
</sst>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wrapText="1"/>
    </xf>
    <xf numFmtId="44" fontId="42" fillId="0" borderId="10" xfId="48" applyFont="1" applyBorder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 applyProtection="1">
      <alignment horizontal="justify" vertical="center" wrapText="1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10" fontId="42" fillId="0" borderId="10" xfId="53" applyNumberFormat="1" applyFont="1" applyBorder="1" applyAlignment="1">
      <alignment horizontal="center" vertical="center" wrapText="1"/>
    </xf>
    <xf numFmtId="9" fontId="42" fillId="34" borderId="10" xfId="0" applyNumberFormat="1" applyFont="1" applyFill="1" applyBorder="1" applyAlignment="1">
      <alignment wrapText="1"/>
    </xf>
    <xf numFmtId="0" fontId="42" fillId="35" borderId="10" xfId="0" applyFont="1" applyFill="1" applyBorder="1" applyAlignment="1">
      <alignment horizontal="justify" vertical="center" wrapText="1"/>
    </xf>
    <xf numFmtId="0" fontId="41" fillId="35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9" fontId="42" fillId="0" borderId="10" xfId="0" applyNumberFormat="1" applyFont="1" applyBorder="1" applyAlignment="1">
      <alignment horizontal="justify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vertical="top" wrapText="1"/>
      <protection locked="0"/>
    </xf>
    <xf numFmtId="10" fontId="42" fillId="35" borderId="10" xfId="53" applyNumberFormat="1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43" fontId="42" fillId="0" borderId="10" xfId="48" applyNumberFormat="1" applyFont="1" applyBorder="1" applyAlignment="1">
      <alignment horizontal="center" vertical="center" wrapText="1"/>
    </xf>
    <xf numFmtId="10" fontId="42" fillId="35" borderId="10" xfId="0" applyNumberFormat="1" applyFont="1" applyFill="1" applyBorder="1" applyAlignment="1">
      <alignment horizontal="center" vertical="center" wrapText="1"/>
    </xf>
    <xf numFmtId="43" fontId="42" fillId="35" borderId="10" xfId="48" applyNumberFormat="1" applyFont="1" applyFill="1" applyBorder="1" applyAlignment="1">
      <alignment vertical="center" wrapText="1"/>
    </xf>
    <xf numFmtId="0" fontId="42" fillId="0" borderId="14" xfId="0" applyFont="1" applyBorder="1" applyAlignment="1" applyProtection="1">
      <alignment horizontal="justify"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2" fillId="0" borderId="14" xfId="0" applyFont="1" applyBorder="1" applyAlignment="1" applyProtection="1">
      <alignment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 wrapText="1"/>
    </xf>
    <xf numFmtId="44" fontId="42" fillId="0" borderId="14" xfId="48" applyFont="1" applyBorder="1" applyAlignment="1" applyProtection="1">
      <alignment horizontal="center" vertical="center"/>
      <protection locked="0"/>
    </xf>
    <xf numFmtId="44" fontId="42" fillId="0" borderId="10" xfId="48" applyFont="1" applyBorder="1" applyAlignment="1" applyProtection="1">
      <alignment horizontal="center" vertical="center"/>
      <protection locked="0"/>
    </xf>
    <xf numFmtId="10" fontId="5" fillId="35" borderId="1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 applyProtection="1">
      <alignment horizontal="center" vertical="center" wrapText="1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44" fontId="5" fillId="0" borderId="14" xfId="48" applyFont="1" applyBorder="1" applyAlignment="1" applyProtection="1">
      <alignment horizontal="center" vertical="center"/>
      <protection locked="0"/>
    </xf>
    <xf numFmtId="44" fontId="5" fillId="0" borderId="10" xfId="48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wrapText="1"/>
    </xf>
    <xf numFmtId="44" fontId="42" fillId="0" borderId="10" xfId="48" applyFont="1" applyFill="1" applyBorder="1" applyAlignment="1">
      <alignment wrapText="1"/>
    </xf>
    <xf numFmtId="9" fontId="42" fillId="0" borderId="10" xfId="0" applyNumberFormat="1" applyFont="1" applyFill="1" applyBorder="1" applyAlignment="1">
      <alignment wrapText="1"/>
    </xf>
    <xf numFmtId="10" fontId="42" fillId="0" borderId="10" xfId="53" applyNumberFormat="1" applyFont="1" applyFill="1" applyBorder="1" applyAlignment="1">
      <alignment horizontal="center" vertical="center" wrapText="1"/>
    </xf>
    <xf numFmtId="9" fontId="42" fillId="0" borderId="10" xfId="53" applyFont="1" applyFill="1" applyBorder="1" applyAlignment="1">
      <alignment wrapText="1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9" fontId="42" fillId="0" borderId="10" xfId="53" applyFont="1" applyFill="1" applyBorder="1" applyAlignment="1">
      <alignment horizontal="center" vertical="center" wrapText="1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43" fontId="42" fillId="0" borderId="10" xfId="48" applyNumberFormat="1" applyFont="1" applyFill="1" applyBorder="1" applyAlignment="1">
      <alignment vertical="center" wrapText="1"/>
    </xf>
    <xf numFmtId="43" fontId="42" fillId="0" borderId="10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 wrapText="1"/>
    </xf>
    <xf numFmtId="10" fontId="5" fillId="0" borderId="10" xfId="53" applyNumberFormat="1" applyFont="1" applyFill="1" applyBorder="1" applyAlignment="1">
      <alignment horizontal="center" vertical="center" wrapText="1"/>
    </xf>
    <xf numFmtId="44" fontId="5" fillId="0" borderId="10" xfId="48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43" fontId="5" fillId="0" borderId="10" xfId="48" applyNumberFormat="1" applyFont="1" applyFill="1" applyBorder="1" applyAlignment="1">
      <alignment horizontal="center" vertical="center" wrapText="1"/>
    </xf>
    <xf numFmtId="10" fontId="5" fillId="0" borderId="10" xfId="53" applyNumberFormat="1" applyFont="1" applyBorder="1" applyAlignment="1">
      <alignment horizontal="center" vertical="center" wrapText="1"/>
    </xf>
    <xf numFmtId="43" fontId="5" fillId="0" borderId="10" xfId="4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48" applyNumberFormat="1" applyFont="1" applyFill="1" applyBorder="1" applyAlignment="1">
      <alignment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64" fontId="5" fillId="0" borderId="10" xfId="48" applyNumberFormat="1" applyFont="1" applyFill="1" applyBorder="1" applyAlignment="1">
      <alignment horizontal="center" vertical="center" wrapText="1"/>
    </xf>
    <xf numFmtId="43" fontId="43" fillId="0" borderId="10" xfId="48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5" fillId="0" borderId="10" xfId="48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3" fontId="5" fillId="0" borderId="14" xfId="48" applyNumberFormat="1" applyFont="1" applyFill="1" applyBorder="1" applyAlignment="1" applyProtection="1">
      <alignment vertical="center"/>
      <protection locked="0"/>
    </xf>
    <xf numFmtId="43" fontId="5" fillId="0" borderId="10" xfId="48" applyNumberFormat="1" applyFont="1" applyFill="1" applyBorder="1" applyAlignment="1" applyProtection="1">
      <alignment vertical="center"/>
      <protection locked="0"/>
    </xf>
    <xf numFmtId="44" fontId="5" fillId="0" borderId="14" xfId="48" applyFont="1" applyFill="1" applyBorder="1" applyAlignment="1" applyProtection="1">
      <alignment horizontal="center" vertical="center"/>
      <protection locked="0"/>
    </xf>
    <xf numFmtId="44" fontId="5" fillId="0" borderId="10" xfId="48" applyFont="1" applyFill="1" applyBorder="1" applyAlignment="1" applyProtection="1">
      <alignment horizontal="center" vertical="center"/>
      <protection locked="0"/>
    </xf>
    <xf numFmtId="43" fontId="42" fillId="0" borderId="14" xfId="48" applyNumberFormat="1" applyFont="1" applyFill="1" applyBorder="1" applyAlignment="1" applyProtection="1">
      <alignment vertical="center"/>
      <protection locked="0"/>
    </xf>
    <xf numFmtId="43" fontId="42" fillId="0" borderId="10" xfId="48" applyNumberFormat="1" applyFont="1" applyFill="1" applyBorder="1" applyAlignment="1" applyProtection="1">
      <alignment vertical="center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4" fillId="36" borderId="15" xfId="51" applyFont="1" applyFill="1" applyBorder="1" applyAlignment="1" applyProtection="1">
      <alignment horizontal="center" vertical="center" wrapText="1"/>
      <protection locked="0"/>
    </xf>
    <xf numFmtId="0" fontId="44" fillId="36" borderId="16" xfId="51" applyFont="1" applyFill="1" applyBorder="1" applyAlignment="1" applyProtection="1">
      <alignment horizontal="center" vertical="center" wrapText="1"/>
      <protection locked="0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zoomScale="80" zoomScaleNormal="80" zoomScalePageLayoutView="0" workbookViewId="0" topLeftCell="A1">
      <selection activeCell="A1" sqref="A1:AC1"/>
    </sheetView>
  </sheetViews>
  <sheetFormatPr defaultColWidth="11.421875" defaultRowHeight="15"/>
  <cols>
    <col min="1" max="1" width="18.57421875" style="4" bestFit="1" customWidth="1"/>
    <col min="2" max="2" width="10.421875" style="4" bestFit="1" customWidth="1"/>
    <col min="3" max="3" width="35.140625" style="4" customWidth="1"/>
    <col min="4" max="4" width="33.421875" style="4" customWidth="1"/>
    <col min="5" max="5" width="24.421875" style="4" customWidth="1"/>
    <col min="6" max="6" width="19.28125" style="4" customWidth="1"/>
    <col min="7" max="11" width="0" style="4" hidden="1" customWidth="1"/>
    <col min="12" max="12" width="34.140625" style="4" customWidth="1"/>
    <col min="13" max="13" width="19.28125" style="4" customWidth="1"/>
    <col min="14" max="14" width="8.421875" style="4" bestFit="1" customWidth="1"/>
    <col min="15" max="15" width="8.57421875" style="4" bestFit="1" customWidth="1"/>
    <col min="16" max="16" width="10.28125" style="4" bestFit="1" customWidth="1"/>
    <col min="17" max="17" width="7.8515625" style="4" bestFit="1" customWidth="1"/>
    <col min="18" max="18" width="12.7109375" style="4" bestFit="1" customWidth="1"/>
    <col min="19" max="19" width="8.28125" style="4" bestFit="1" customWidth="1"/>
    <col min="20" max="20" width="11.140625" style="4" bestFit="1" customWidth="1"/>
    <col min="21" max="21" width="10.8515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1:29" ht="40.5" customHeight="1">
      <c r="A1" s="89" t="s">
        <v>287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78" customHeight="1">
      <c r="A2" s="1" t="s">
        <v>40</v>
      </c>
      <c r="B2" s="1" t="s">
        <v>39</v>
      </c>
      <c r="C2" s="1" t="s">
        <v>12</v>
      </c>
      <c r="D2" s="1" t="s">
        <v>13</v>
      </c>
      <c r="E2" s="1" t="s">
        <v>16</v>
      </c>
      <c r="F2" s="1" t="s">
        <v>14</v>
      </c>
      <c r="G2" s="1" t="s">
        <v>15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  <c r="R2" s="1" t="s">
        <v>27</v>
      </c>
      <c r="S2" s="6" t="s">
        <v>28</v>
      </c>
      <c r="T2" s="1" t="s">
        <v>29</v>
      </c>
      <c r="U2" s="1" t="s">
        <v>30</v>
      </c>
      <c r="V2" s="1" t="s">
        <v>31</v>
      </c>
      <c r="W2" s="6" t="s">
        <v>32</v>
      </c>
      <c r="X2" s="1" t="s">
        <v>33</v>
      </c>
      <c r="Y2" s="1" t="s">
        <v>34</v>
      </c>
      <c r="Z2" s="1" t="s">
        <v>35</v>
      </c>
      <c r="AA2" s="1" t="s">
        <v>36</v>
      </c>
      <c r="AB2" s="1" t="s">
        <v>37</v>
      </c>
      <c r="AC2" s="1" t="s">
        <v>38</v>
      </c>
    </row>
    <row r="3" spans="1:29" ht="67.5">
      <c r="A3" s="2" t="s">
        <v>42</v>
      </c>
      <c r="B3" s="1" t="s">
        <v>2</v>
      </c>
      <c r="C3" s="17" t="s">
        <v>43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19" t="s">
        <v>51</v>
      </c>
      <c r="M3" s="2" t="s">
        <v>89</v>
      </c>
      <c r="N3" s="9" t="s">
        <v>57</v>
      </c>
      <c r="O3" s="9" t="s">
        <v>4</v>
      </c>
      <c r="P3" s="38" t="s">
        <v>58</v>
      </c>
      <c r="Q3" s="53"/>
      <c r="R3" s="54"/>
      <c r="S3" s="26">
        <v>0</v>
      </c>
      <c r="T3" s="54"/>
      <c r="U3" s="55"/>
      <c r="V3" s="56">
        <v>0</v>
      </c>
      <c r="W3" s="2" t="s">
        <v>68</v>
      </c>
      <c r="X3" s="2" t="s">
        <v>69</v>
      </c>
      <c r="Y3" s="5"/>
      <c r="Z3" s="3"/>
      <c r="AA3" s="3"/>
      <c r="AB3" s="3"/>
      <c r="AC3" s="3"/>
    </row>
    <row r="4" spans="1:29" ht="67.5">
      <c r="A4" s="2" t="s">
        <v>42</v>
      </c>
      <c r="B4" s="1" t="s">
        <v>3</v>
      </c>
      <c r="C4" s="17" t="s">
        <v>43</v>
      </c>
      <c r="D4" s="17" t="s">
        <v>44</v>
      </c>
      <c r="E4" s="23" t="s">
        <v>5</v>
      </c>
      <c r="F4" s="23" t="s">
        <v>5</v>
      </c>
      <c r="G4" s="18"/>
      <c r="H4" s="18"/>
      <c r="I4" s="18"/>
      <c r="J4" s="18"/>
      <c r="K4" s="18"/>
      <c r="L4" s="19" t="s">
        <v>52</v>
      </c>
      <c r="M4" s="11" t="s">
        <v>61</v>
      </c>
      <c r="N4" s="9" t="s">
        <v>57</v>
      </c>
      <c r="O4" s="9" t="s">
        <v>4</v>
      </c>
      <c r="P4" s="38" t="s">
        <v>58</v>
      </c>
      <c r="Q4" s="53"/>
      <c r="R4" s="53"/>
      <c r="S4" s="26">
        <v>0</v>
      </c>
      <c r="T4" s="53"/>
      <c r="U4" s="57"/>
      <c r="V4" s="56">
        <v>0</v>
      </c>
      <c r="W4" s="2" t="s">
        <v>68</v>
      </c>
      <c r="X4" s="2" t="s">
        <v>69</v>
      </c>
      <c r="Y4" s="5"/>
      <c r="Z4" s="3"/>
      <c r="AA4" s="3"/>
      <c r="AB4" s="3"/>
      <c r="AC4" s="3"/>
    </row>
    <row r="5" spans="1:29" ht="67.5">
      <c r="A5" s="2" t="s">
        <v>42</v>
      </c>
      <c r="B5" s="88" t="s">
        <v>0</v>
      </c>
      <c r="C5" s="17" t="s">
        <v>43</v>
      </c>
      <c r="D5" s="17" t="s">
        <v>44</v>
      </c>
      <c r="E5" s="17" t="s">
        <v>45</v>
      </c>
      <c r="F5" s="23" t="s">
        <v>5</v>
      </c>
      <c r="G5" s="18"/>
      <c r="H5" s="18"/>
      <c r="I5" s="18"/>
      <c r="J5" s="18"/>
      <c r="K5" s="18"/>
      <c r="L5" s="20" t="s">
        <v>53</v>
      </c>
      <c r="M5" s="14" t="s">
        <v>56</v>
      </c>
      <c r="N5" s="9" t="s">
        <v>57</v>
      </c>
      <c r="O5" s="9" t="s">
        <v>4</v>
      </c>
      <c r="P5" s="38" t="s">
        <v>58</v>
      </c>
      <c r="Q5" s="53"/>
      <c r="R5" s="26">
        <v>223</v>
      </c>
      <c r="S5" s="26">
        <v>0</v>
      </c>
      <c r="T5" s="26">
        <v>101</v>
      </c>
      <c r="U5" s="56">
        <f>T5/R5</f>
        <v>0.452914798206278</v>
      </c>
      <c r="V5" s="56">
        <v>0</v>
      </c>
      <c r="W5" s="2" t="s">
        <v>68</v>
      </c>
      <c r="X5" s="2" t="s">
        <v>69</v>
      </c>
      <c r="Y5" s="5"/>
      <c r="Z5" s="5"/>
      <c r="AA5" s="5"/>
      <c r="AB5" s="5"/>
      <c r="AC5" s="5"/>
    </row>
    <row r="6" spans="1:29" ht="67.5">
      <c r="A6" s="2" t="s">
        <v>42</v>
      </c>
      <c r="B6" s="88"/>
      <c r="C6" s="17" t="s">
        <v>43</v>
      </c>
      <c r="D6" s="17" t="s">
        <v>44</v>
      </c>
      <c r="E6" s="24" t="s">
        <v>46</v>
      </c>
      <c r="F6" s="23" t="s">
        <v>5</v>
      </c>
      <c r="G6" s="18"/>
      <c r="H6" s="18"/>
      <c r="I6" s="18"/>
      <c r="J6" s="18"/>
      <c r="K6" s="18"/>
      <c r="L6" s="21" t="s">
        <v>54</v>
      </c>
      <c r="M6" s="14" t="s">
        <v>59</v>
      </c>
      <c r="N6" s="9" t="s">
        <v>57</v>
      </c>
      <c r="O6" s="12" t="s">
        <v>60</v>
      </c>
      <c r="P6" s="38" t="s">
        <v>58</v>
      </c>
      <c r="Q6" s="55"/>
      <c r="R6" s="26">
        <v>6500</v>
      </c>
      <c r="S6" s="26">
        <v>0</v>
      </c>
      <c r="T6" s="26">
        <v>1568</v>
      </c>
      <c r="U6" s="56">
        <f>T6/R6</f>
        <v>0.24123076923076922</v>
      </c>
      <c r="V6" s="56">
        <v>0</v>
      </c>
      <c r="W6" s="2" t="s">
        <v>68</v>
      </c>
      <c r="X6" s="2" t="s">
        <v>69</v>
      </c>
      <c r="Y6" s="5"/>
      <c r="Z6" s="3"/>
      <c r="AA6" s="3"/>
      <c r="AB6" s="3"/>
      <c r="AC6" s="3"/>
    </row>
    <row r="7" spans="1:29" ht="67.5">
      <c r="A7" s="2" t="s">
        <v>42</v>
      </c>
      <c r="B7" s="88"/>
      <c r="C7" s="17" t="s">
        <v>43</v>
      </c>
      <c r="D7" s="17" t="s">
        <v>44</v>
      </c>
      <c r="E7" s="24" t="s">
        <v>47</v>
      </c>
      <c r="F7" s="23" t="s">
        <v>5</v>
      </c>
      <c r="G7" s="18"/>
      <c r="H7" s="18"/>
      <c r="I7" s="18"/>
      <c r="J7" s="18"/>
      <c r="K7" s="18"/>
      <c r="L7" s="21" t="s">
        <v>55</v>
      </c>
      <c r="M7" s="14" t="s">
        <v>61</v>
      </c>
      <c r="N7" s="9" t="s">
        <v>57</v>
      </c>
      <c r="O7" s="9" t="s">
        <v>4</v>
      </c>
      <c r="P7" s="58" t="s">
        <v>58</v>
      </c>
      <c r="Q7" s="54"/>
      <c r="R7" s="54"/>
      <c r="S7" s="26">
        <v>0</v>
      </c>
      <c r="T7" s="54"/>
      <c r="U7" s="59" t="e">
        <f>T7/R7</f>
        <v>#DIV/0!</v>
      </c>
      <c r="V7" s="56">
        <v>0</v>
      </c>
      <c r="W7" s="2" t="s">
        <v>68</v>
      </c>
      <c r="X7" s="2" t="s">
        <v>69</v>
      </c>
      <c r="Y7" s="5"/>
      <c r="Z7" s="3"/>
      <c r="AA7" s="3"/>
      <c r="AB7" s="3"/>
      <c r="AC7" s="3"/>
    </row>
    <row r="8" spans="1:29" ht="67.5">
      <c r="A8" s="2" t="s">
        <v>42</v>
      </c>
      <c r="B8" s="88" t="s">
        <v>1</v>
      </c>
      <c r="C8" s="17" t="s">
        <v>43</v>
      </c>
      <c r="D8" s="17" t="s">
        <v>44</v>
      </c>
      <c r="E8" s="17" t="s">
        <v>45</v>
      </c>
      <c r="F8" s="8" t="s">
        <v>48</v>
      </c>
      <c r="G8" s="18"/>
      <c r="H8" s="18"/>
      <c r="I8" s="18"/>
      <c r="J8" s="18"/>
      <c r="K8" s="18"/>
      <c r="L8" s="22" t="s">
        <v>65</v>
      </c>
      <c r="M8" s="14" t="s">
        <v>62</v>
      </c>
      <c r="N8" s="9" t="s">
        <v>10</v>
      </c>
      <c r="O8" s="9" t="s">
        <v>4</v>
      </c>
      <c r="P8" s="58" t="s">
        <v>7</v>
      </c>
      <c r="Q8" s="53"/>
      <c r="R8" s="26">
        <v>82</v>
      </c>
      <c r="S8" s="26">
        <v>0</v>
      </c>
      <c r="T8" s="26">
        <v>73</v>
      </c>
      <c r="U8" s="56">
        <f>T8/R8</f>
        <v>0.8902439024390244</v>
      </c>
      <c r="V8" s="56">
        <v>0</v>
      </c>
      <c r="W8" s="2" t="s">
        <v>68</v>
      </c>
      <c r="X8" s="2" t="s">
        <v>69</v>
      </c>
      <c r="Y8" s="5"/>
      <c r="Z8" s="3"/>
      <c r="AA8" s="3"/>
      <c r="AB8" s="3"/>
      <c r="AC8" s="3"/>
    </row>
    <row r="9" spans="1:29" ht="67.5">
      <c r="A9" s="2" t="s">
        <v>42</v>
      </c>
      <c r="B9" s="88"/>
      <c r="C9" s="17" t="s">
        <v>43</v>
      </c>
      <c r="D9" s="17" t="s">
        <v>44</v>
      </c>
      <c r="E9" s="24" t="s">
        <v>46</v>
      </c>
      <c r="F9" s="8" t="s">
        <v>49</v>
      </c>
      <c r="G9" s="18"/>
      <c r="H9" s="18"/>
      <c r="I9" s="18"/>
      <c r="J9" s="18"/>
      <c r="K9" s="18"/>
      <c r="L9" s="22" t="s">
        <v>66</v>
      </c>
      <c r="M9" s="14" t="s">
        <v>63</v>
      </c>
      <c r="N9" s="9" t="s">
        <v>6</v>
      </c>
      <c r="O9" s="9" t="s">
        <v>8</v>
      </c>
      <c r="P9" s="58" t="s">
        <v>7</v>
      </c>
      <c r="Q9" s="55"/>
      <c r="R9" s="26">
        <v>10</v>
      </c>
      <c r="S9" s="26">
        <v>0</v>
      </c>
      <c r="T9" s="26">
        <v>0</v>
      </c>
      <c r="U9" s="59">
        <f>T9/R9</f>
        <v>0</v>
      </c>
      <c r="V9" s="56">
        <v>0</v>
      </c>
      <c r="W9" s="2" t="s">
        <v>68</v>
      </c>
      <c r="X9" s="2" t="s">
        <v>69</v>
      </c>
      <c r="Y9" s="5"/>
      <c r="Z9" s="3"/>
      <c r="AA9" s="3"/>
      <c r="AB9" s="3"/>
      <c r="AC9" s="3"/>
    </row>
    <row r="10" spans="1:29" ht="67.5">
      <c r="A10" s="2" t="s">
        <v>42</v>
      </c>
      <c r="B10" s="88"/>
      <c r="C10" s="17" t="s">
        <v>43</v>
      </c>
      <c r="D10" s="17" t="s">
        <v>44</v>
      </c>
      <c r="E10" s="24" t="s">
        <v>47</v>
      </c>
      <c r="F10" s="8" t="s">
        <v>50</v>
      </c>
      <c r="G10" s="18"/>
      <c r="H10" s="18"/>
      <c r="I10" s="18"/>
      <c r="J10" s="18"/>
      <c r="K10" s="18"/>
      <c r="L10" s="22" t="s">
        <v>67</v>
      </c>
      <c r="M10" s="14" t="s">
        <v>64</v>
      </c>
      <c r="N10" s="9" t="s">
        <v>6</v>
      </c>
      <c r="O10" s="9" t="s">
        <v>11</v>
      </c>
      <c r="P10" s="58" t="s">
        <v>7</v>
      </c>
      <c r="Q10" s="53"/>
      <c r="R10" s="26">
        <v>2</v>
      </c>
      <c r="S10" s="26">
        <v>0</v>
      </c>
      <c r="T10" s="26">
        <v>0</v>
      </c>
      <c r="U10" s="59">
        <f>T10/R10</f>
        <v>0</v>
      </c>
      <c r="V10" s="56">
        <v>0</v>
      </c>
      <c r="W10" s="2" t="s">
        <v>68</v>
      </c>
      <c r="X10" s="2" t="s">
        <v>69</v>
      </c>
      <c r="Y10" s="5"/>
      <c r="Z10" s="3"/>
      <c r="AA10" s="3"/>
      <c r="AB10" s="3"/>
      <c r="AC10" s="3"/>
    </row>
    <row r="11" ht="78" customHeight="1"/>
    <row r="12" ht="78" customHeight="1"/>
    <row r="13" ht="78" customHeight="1"/>
  </sheetData>
  <sheetProtection/>
  <mergeCells count="3">
    <mergeCell ref="B5:B7"/>
    <mergeCell ref="B8:B10"/>
    <mergeCell ref="A1:A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zoomScale="90" zoomScaleNormal="90" zoomScalePageLayoutView="0" workbookViewId="0" topLeftCell="A1">
      <selection activeCell="A1" sqref="A1:AC1"/>
    </sheetView>
  </sheetViews>
  <sheetFormatPr defaultColWidth="11.421875" defaultRowHeight="15"/>
  <cols>
    <col min="1" max="1" width="18.57421875" style="4" bestFit="1" customWidth="1"/>
    <col min="2" max="2" width="10.421875" style="4" bestFit="1" customWidth="1"/>
    <col min="3" max="3" width="35.140625" style="4" customWidth="1"/>
    <col min="4" max="4" width="33.421875" style="4" customWidth="1"/>
    <col min="5" max="5" width="24.421875" style="4" customWidth="1"/>
    <col min="6" max="6" width="19.140625" style="4" customWidth="1"/>
    <col min="7" max="11" width="0" style="4" hidden="1" customWidth="1"/>
    <col min="12" max="12" width="34.140625" style="4" customWidth="1"/>
    <col min="13" max="13" width="19.28125" style="4" customWidth="1"/>
    <col min="14" max="14" width="9.140625" style="4" bestFit="1" customWidth="1"/>
    <col min="15" max="15" width="8.57421875" style="4" bestFit="1" customWidth="1"/>
    <col min="16" max="16" width="10.28125" style="4" bestFit="1" customWidth="1"/>
    <col min="17" max="17" width="7.8515625" style="4" bestFit="1" customWidth="1"/>
    <col min="18" max="18" width="12.7109375" style="4" bestFit="1" customWidth="1"/>
    <col min="19" max="19" width="8.28125" style="4" bestFit="1" customWidth="1"/>
    <col min="20" max="20" width="11.140625" style="4" bestFit="1" customWidth="1"/>
    <col min="21" max="21" width="10.8515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1:29" ht="36.75" customHeight="1">
      <c r="A1" s="89" t="s">
        <v>287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33.75">
      <c r="A2" s="6" t="s">
        <v>40</v>
      </c>
      <c r="B2" s="6" t="s">
        <v>39</v>
      </c>
      <c r="C2" s="6" t="s">
        <v>12</v>
      </c>
      <c r="D2" s="6" t="s">
        <v>13</v>
      </c>
      <c r="E2" s="6" t="s">
        <v>16</v>
      </c>
      <c r="F2" s="6" t="s">
        <v>14</v>
      </c>
      <c r="G2" s="6" t="s">
        <v>15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6" t="s">
        <v>25</v>
      </c>
      <c r="Q2" s="6" t="s">
        <v>26</v>
      </c>
      <c r="R2" s="6" t="s">
        <v>27</v>
      </c>
      <c r="S2" s="6" t="s">
        <v>28</v>
      </c>
      <c r="T2" s="6" t="s">
        <v>29</v>
      </c>
      <c r="U2" s="6" t="s">
        <v>30</v>
      </c>
      <c r="V2" s="6" t="s">
        <v>31</v>
      </c>
      <c r="W2" s="6" t="s">
        <v>32</v>
      </c>
      <c r="X2" s="6" t="s">
        <v>33</v>
      </c>
      <c r="Y2" s="6" t="s">
        <v>34</v>
      </c>
      <c r="Z2" s="6" t="s">
        <v>35</v>
      </c>
      <c r="AA2" s="6" t="s">
        <v>36</v>
      </c>
      <c r="AB2" s="6" t="s">
        <v>37</v>
      </c>
      <c r="AC2" s="6" t="s">
        <v>38</v>
      </c>
    </row>
    <row r="3" spans="1:29" ht="33.75">
      <c r="A3" s="2" t="s">
        <v>70</v>
      </c>
      <c r="B3" s="6" t="s">
        <v>2</v>
      </c>
      <c r="C3" s="17" t="s">
        <v>71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19" t="s">
        <v>84</v>
      </c>
      <c r="M3" s="2" t="s">
        <v>89</v>
      </c>
      <c r="N3" s="9" t="s">
        <v>57</v>
      </c>
      <c r="O3" s="58" t="s">
        <v>4</v>
      </c>
      <c r="P3" s="38" t="s">
        <v>58</v>
      </c>
      <c r="Q3" s="53"/>
      <c r="R3" s="54"/>
      <c r="S3" s="26">
        <v>0</v>
      </c>
      <c r="T3" s="54"/>
      <c r="U3" s="55"/>
      <c r="V3" s="56">
        <v>0</v>
      </c>
      <c r="W3" s="2" t="s">
        <v>68</v>
      </c>
      <c r="X3" s="2" t="s">
        <v>69</v>
      </c>
      <c r="Y3" s="5"/>
      <c r="Z3" s="3"/>
      <c r="AA3" s="3"/>
      <c r="AB3" s="3"/>
      <c r="AC3" s="3"/>
    </row>
    <row r="4" spans="1:29" ht="67.5">
      <c r="A4" s="2" t="s">
        <v>70</v>
      </c>
      <c r="B4" s="6" t="s">
        <v>3</v>
      </c>
      <c r="C4" s="17" t="s">
        <v>71</v>
      </c>
      <c r="D4" s="17" t="s">
        <v>72</v>
      </c>
      <c r="E4" s="23" t="s">
        <v>5</v>
      </c>
      <c r="F4" s="23" t="s">
        <v>5</v>
      </c>
      <c r="G4" s="18"/>
      <c r="H4" s="18"/>
      <c r="I4" s="18"/>
      <c r="J4" s="18"/>
      <c r="K4" s="18"/>
      <c r="L4" s="19" t="s">
        <v>85</v>
      </c>
      <c r="M4" s="11" t="s">
        <v>61</v>
      </c>
      <c r="N4" s="9" t="s">
        <v>57</v>
      </c>
      <c r="O4" s="58" t="s">
        <v>4</v>
      </c>
      <c r="P4" s="38" t="s">
        <v>58</v>
      </c>
      <c r="Q4" s="53"/>
      <c r="R4" s="53"/>
      <c r="S4" s="26">
        <v>0</v>
      </c>
      <c r="T4" s="53"/>
      <c r="U4" s="57"/>
      <c r="V4" s="56">
        <v>0</v>
      </c>
      <c r="W4" s="2" t="s">
        <v>68</v>
      </c>
      <c r="X4" s="2" t="s">
        <v>69</v>
      </c>
      <c r="Y4" s="5"/>
      <c r="Z4" s="3"/>
      <c r="AA4" s="3"/>
      <c r="AB4" s="3"/>
      <c r="AC4" s="3"/>
    </row>
    <row r="5" spans="1:29" ht="67.5">
      <c r="A5" s="2" t="s">
        <v>70</v>
      </c>
      <c r="B5" s="88" t="s">
        <v>0</v>
      </c>
      <c r="C5" s="17" t="s">
        <v>71</v>
      </c>
      <c r="D5" s="17" t="s">
        <v>72</v>
      </c>
      <c r="E5" s="17" t="s">
        <v>73</v>
      </c>
      <c r="F5" s="23" t="s">
        <v>5</v>
      </c>
      <c r="G5" s="18"/>
      <c r="H5" s="18"/>
      <c r="I5" s="18"/>
      <c r="J5" s="18"/>
      <c r="K5" s="18"/>
      <c r="L5" s="14" t="s">
        <v>76</v>
      </c>
      <c r="M5" s="14" t="s">
        <v>59</v>
      </c>
      <c r="N5" s="9" t="s">
        <v>57</v>
      </c>
      <c r="O5" s="60" t="s">
        <v>60</v>
      </c>
      <c r="P5" s="38" t="s">
        <v>58</v>
      </c>
      <c r="Q5" s="53"/>
      <c r="R5" s="26"/>
      <c r="S5" s="26">
        <v>0</v>
      </c>
      <c r="T5" s="26"/>
      <c r="U5" s="56" t="e">
        <f>T5/R5</f>
        <v>#DIV/0!</v>
      </c>
      <c r="V5" s="56">
        <v>0</v>
      </c>
      <c r="W5" s="2" t="s">
        <v>68</v>
      </c>
      <c r="X5" s="2" t="s">
        <v>69</v>
      </c>
      <c r="Y5" s="5"/>
      <c r="Z5" s="5"/>
      <c r="AA5" s="5"/>
      <c r="AB5" s="5"/>
      <c r="AC5" s="5"/>
    </row>
    <row r="6" spans="1:29" ht="67.5">
      <c r="A6" s="2" t="s">
        <v>70</v>
      </c>
      <c r="B6" s="88"/>
      <c r="C6" s="17" t="s">
        <v>71</v>
      </c>
      <c r="D6" s="17" t="s">
        <v>72</v>
      </c>
      <c r="E6" s="24" t="s">
        <v>74</v>
      </c>
      <c r="F6" s="23" t="s">
        <v>5</v>
      </c>
      <c r="G6" s="18"/>
      <c r="H6" s="18"/>
      <c r="I6" s="18"/>
      <c r="J6" s="18"/>
      <c r="K6" s="18"/>
      <c r="L6" s="14" t="s">
        <v>77</v>
      </c>
      <c r="M6" s="14" t="s">
        <v>59</v>
      </c>
      <c r="N6" s="9" t="s">
        <v>57</v>
      </c>
      <c r="O6" s="60" t="s">
        <v>60</v>
      </c>
      <c r="P6" s="38" t="s">
        <v>58</v>
      </c>
      <c r="Q6" s="55"/>
      <c r="R6" s="26"/>
      <c r="S6" s="26">
        <v>0</v>
      </c>
      <c r="T6" s="26"/>
      <c r="U6" s="56" t="e">
        <f>T6/R6</f>
        <v>#DIV/0!</v>
      </c>
      <c r="V6" s="56">
        <v>0</v>
      </c>
      <c r="W6" s="2" t="s">
        <v>68</v>
      </c>
      <c r="X6" s="2" t="s">
        <v>69</v>
      </c>
      <c r="Y6" s="5"/>
      <c r="Z6" s="3"/>
      <c r="AA6" s="3"/>
      <c r="AB6" s="3"/>
      <c r="AC6" s="3"/>
    </row>
    <row r="7" spans="1:29" ht="67.5">
      <c r="A7" s="2" t="s">
        <v>70</v>
      </c>
      <c r="B7" s="88"/>
      <c r="C7" s="17" t="s">
        <v>71</v>
      </c>
      <c r="D7" s="17" t="s">
        <v>72</v>
      </c>
      <c r="E7" s="24" t="s">
        <v>75</v>
      </c>
      <c r="F7" s="23" t="s">
        <v>5</v>
      </c>
      <c r="G7" s="18"/>
      <c r="H7" s="18"/>
      <c r="I7" s="18"/>
      <c r="J7" s="18"/>
      <c r="K7" s="18"/>
      <c r="L7" s="14" t="s">
        <v>55</v>
      </c>
      <c r="M7" s="14" t="s">
        <v>61</v>
      </c>
      <c r="N7" s="9" t="s">
        <v>57</v>
      </c>
      <c r="O7" s="58" t="s">
        <v>4</v>
      </c>
      <c r="P7" s="38" t="s">
        <v>58</v>
      </c>
      <c r="Q7" s="54"/>
      <c r="R7" s="54"/>
      <c r="S7" s="26">
        <v>0</v>
      </c>
      <c r="T7" s="54"/>
      <c r="U7" s="56" t="e">
        <f>T7/R7</f>
        <v>#DIV/0!</v>
      </c>
      <c r="V7" s="56">
        <v>0</v>
      </c>
      <c r="W7" s="2" t="s">
        <v>68</v>
      </c>
      <c r="X7" s="2" t="s">
        <v>69</v>
      </c>
      <c r="Y7" s="5"/>
      <c r="Z7" s="3"/>
      <c r="AA7" s="3"/>
      <c r="AB7" s="3"/>
      <c r="AC7" s="3"/>
    </row>
    <row r="8" spans="1:29" ht="67.5">
      <c r="A8" s="2" t="s">
        <v>70</v>
      </c>
      <c r="B8" s="88" t="s">
        <v>1</v>
      </c>
      <c r="C8" s="17" t="s">
        <v>71</v>
      </c>
      <c r="D8" s="17" t="s">
        <v>72</v>
      </c>
      <c r="E8" s="17" t="s">
        <v>73</v>
      </c>
      <c r="F8" s="25" t="s">
        <v>78</v>
      </c>
      <c r="G8" s="18"/>
      <c r="H8" s="18"/>
      <c r="I8" s="18"/>
      <c r="J8" s="18"/>
      <c r="K8" s="18"/>
      <c r="L8" s="14" t="s">
        <v>86</v>
      </c>
      <c r="M8" s="14" t="s">
        <v>81</v>
      </c>
      <c r="N8" s="9" t="s">
        <v>57</v>
      </c>
      <c r="O8" s="58" t="s">
        <v>4</v>
      </c>
      <c r="P8" s="38" t="s">
        <v>58</v>
      </c>
      <c r="Q8" s="53"/>
      <c r="R8" s="26">
        <v>2000</v>
      </c>
      <c r="S8" s="26">
        <v>0</v>
      </c>
      <c r="T8" s="26">
        <v>117.5</v>
      </c>
      <c r="U8" s="56">
        <f>T8/R8</f>
        <v>0.05875</v>
      </c>
      <c r="V8" s="56">
        <v>0</v>
      </c>
      <c r="W8" s="2" t="s">
        <v>68</v>
      </c>
      <c r="X8" s="2" t="s">
        <v>69</v>
      </c>
      <c r="Y8" s="5"/>
      <c r="Z8" s="3"/>
      <c r="AA8" s="3"/>
      <c r="AB8" s="3"/>
      <c r="AC8" s="3"/>
    </row>
    <row r="9" spans="1:29" ht="67.5">
      <c r="A9" s="2" t="s">
        <v>70</v>
      </c>
      <c r="B9" s="88"/>
      <c r="C9" s="17" t="s">
        <v>71</v>
      </c>
      <c r="D9" s="17" t="s">
        <v>72</v>
      </c>
      <c r="E9" s="24" t="s">
        <v>74</v>
      </c>
      <c r="F9" s="25" t="s">
        <v>79</v>
      </c>
      <c r="G9" s="18"/>
      <c r="H9" s="18"/>
      <c r="I9" s="18"/>
      <c r="J9" s="18"/>
      <c r="K9" s="18"/>
      <c r="L9" s="14" t="s">
        <v>87</v>
      </c>
      <c r="M9" s="14" t="s">
        <v>82</v>
      </c>
      <c r="N9" s="9" t="s">
        <v>57</v>
      </c>
      <c r="O9" s="58" t="s">
        <v>4</v>
      </c>
      <c r="P9" s="38" t="s">
        <v>58</v>
      </c>
      <c r="Q9" s="55"/>
      <c r="R9" s="26">
        <v>18000</v>
      </c>
      <c r="S9" s="26">
        <v>0</v>
      </c>
      <c r="T9" s="26">
        <v>73</v>
      </c>
      <c r="U9" s="56">
        <f>T9/R9</f>
        <v>0.004055555555555555</v>
      </c>
      <c r="V9" s="56">
        <v>0</v>
      </c>
      <c r="W9" s="2" t="s">
        <v>68</v>
      </c>
      <c r="X9" s="2" t="s">
        <v>69</v>
      </c>
      <c r="Y9" s="5"/>
      <c r="Z9" s="3"/>
      <c r="AA9" s="3"/>
      <c r="AB9" s="3"/>
      <c r="AC9" s="3"/>
    </row>
    <row r="10" spans="1:29" ht="67.5">
      <c r="A10" s="2" t="s">
        <v>70</v>
      </c>
      <c r="B10" s="88"/>
      <c r="C10" s="17" t="s">
        <v>71</v>
      </c>
      <c r="D10" s="17" t="s">
        <v>72</v>
      </c>
      <c r="E10" s="24" t="s">
        <v>75</v>
      </c>
      <c r="F10" s="25" t="s">
        <v>80</v>
      </c>
      <c r="G10" s="18"/>
      <c r="H10" s="18"/>
      <c r="I10" s="18"/>
      <c r="J10" s="18"/>
      <c r="K10" s="18"/>
      <c r="L10" s="14" t="s">
        <v>88</v>
      </c>
      <c r="M10" s="14" t="s">
        <v>83</v>
      </c>
      <c r="N10" s="9" t="s">
        <v>57</v>
      </c>
      <c r="O10" s="58" t="s">
        <v>4</v>
      </c>
      <c r="P10" s="38" t="s">
        <v>58</v>
      </c>
      <c r="Q10" s="53"/>
      <c r="R10" s="26">
        <v>50</v>
      </c>
      <c r="S10" s="26">
        <v>0</v>
      </c>
      <c r="T10" s="26">
        <v>9</v>
      </c>
      <c r="U10" s="56">
        <f>T10/R10</f>
        <v>0.18</v>
      </c>
      <c r="V10" s="56">
        <v>0</v>
      </c>
      <c r="W10" s="2" t="s">
        <v>68</v>
      </c>
      <c r="X10" s="2" t="s">
        <v>69</v>
      </c>
      <c r="Y10" s="5"/>
      <c r="Z10" s="3"/>
      <c r="AA10" s="3"/>
      <c r="AB10" s="3"/>
      <c r="AC10" s="3"/>
    </row>
    <row r="11" ht="78" customHeight="1"/>
    <row r="12" ht="78" customHeight="1"/>
    <row r="13" ht="78" customHeight="1"/>
  </sheetData>
  <sheetProtection/>
  <mergeCells count="3">
    <mergeCell ref="B5:B7"/>
    <mergeCell ref="B8:B10"/>
    <mergeCell ref="A1:A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selection activeCell="A1" sqref="A1:AC1"/>
    </sheetView>
  </sheetViews>
  <sheetFormatPr defaultColWidth="11.421875" defaultRowHeight="15"/>
  <cols>
    <col min="1" max="1" width="18.57421875" style="4" bestFit="1" customWidth="1"/>
    <col min="2" max="2" width="10.421875" style="4" bestFit="1" customWidth="1"/>
    <col min="3" max="3" width="35.140625" style="4" customWidth="1"/>
    <col min="4" max="4" width="33.421875" style="4" customWidth="1"/>
    <col min="5" max="5" width="24.421875" style="4" customWidth="1"/>
    <col min="6" max="6" width="19.140625" style="4" customWidth="1"/>
    <col min="7" max="11" width="0" style="4" hidden="1" customWidth="1"/>
    <col min="12" max="12" width="34.140625" style="4" customWidth="1"/>
    <col min="13" max="13" width="19.28125" style="4" customWidth="1"/>
    <col min="14" max="14" width="9.140625" style="4" bestFit="1" customWidth="1"/>
    <col min="15" max="15" width="8.57421875" style="4" bestFit="1" customWidth="1"/>
    <col min="16" max="16" width="10.28125" style="4" bestFit="1" customWidth="1"/>
    <col min="17" max="17" width="7.8515625" style="4" bestFit="1" customWidth="1"/>
    <col min="18" max="18" width="12.7109375" style="4" bestFit="1" customWidth="1"/>
    <col min="19" max="19" width="8.28125" style="4" bestFit="1" customWidth="1"/>
    <col min="20" max="20" width="11.140625" style="4" bestFit="1" customWidth="1"/>
    <col min="21" max="21" width="10.8515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1:29" ht="39" customHeight="1">
      <c r="A1" s="89" t="s">
        <v>287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33.75">
      <c r="A2" s="6" t="s">
        <v>40</v>
      </c>
      <c r="B2" s="6" t="s">
        <v>39</v>
      </c>
      <c r="C2" s="6" t="s">
        <v>12</v>
      </c>
      <c r="D2" s="6" t="s">
        <v>13</v>
      </c>
      <c r="E2" s="6" t="s">
        <v>16</v>
      </c>
      <c r="F2" s="6" t="s">
        <v>14</v>
      </c>
      <c r="G2" s="6" t="s">
        <v>15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6" t="s">
        <v>25</v>
      </c>
      <c r="Q2" s="6" t="s">
        <v>26</v>
      </c>
      <c r="R2" s="6" t="s">
        <v>27</v>
      </c>
      <c r="S2" s="6" t="s">
        <v>28</v>
      </c>
      <c r="T2" s="6" t="s">
        <v>29</v>
      </c>
      <c r="U2" s="6" t="s">
        <v>30</v>
      </c>
      <c r="V2" s="6" t="s">
        <v>31</v>
      </c>
      <c r="W2" s="6" t="s">
        <v>32</v>
      </c>
      <c r="X2" s="6" t="s">
        <v>33</v>
      </c>
      <c r="Y2" s="6" t="s">
        <v>34</v>
      </c>
      <c r="Z2" s="6" t="s">
        <v>35</v>
      </c>
      <c r="AA2" s="6" t="s">
        <v>36</v>
      </c>
      <c r="AB2" s="6" t="s">
        <v>37</v>
      </c>
      <c r="AC2" s="6" t="s">
        <v>38</v>
      </c>
    </row>
    <row r="3" spans="1:29" ht="33.75">
      <c r="A3" s="2" t="s">
        <v>90</v>
      </c>
      <c r="B3" s="6" t="s">
        <v>2</v>
      </c>
      <c r="C3" s="17" t="s">
        <v>91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19" t="s">
        <v>101</v>
      </c>
      <c r="M3" s="2" t="s">
        <v>117</v>
      </c>
      <c r="N3" s="58" t="s">
        <v>57</v>
      </c>
      <c r="O3" s="58" t="s">
        <v>4</v>
      </c>
      <c r="P3" s="38" t="s">
        <v>58</v>
      </c>
      <c r="Q3" s="53"/>
      <c r="R3" s="54"/>
      <c r="S3" s="26">
        <v>0</v>
      </c>
      <c r="T3" s="54"/>
      <c r="U3" s="55"/>
      <c r="V3" s="56">
        <v>0</v>
      </c>
      <c r="W3" s="2" t="s">
        <v>68</v>
      </c>
      <c r="X3" s="2" t="s">
        <v>69</v>
      </c>
      <c r="Y3" s="5"/>
      <c r="Z3" s="3"/>
      <c r="AA3" s="3"/>
      <c r="AB3" s="3"/>
      <c r="AC3" s="3"/>
    </row>
    <row r="4" spans="1:29" ht="45">
      <c r="A4" s="2" t="s">
        <v>90</v>
      </c>
      <c r="B4" s="6" t="s">
        <v>3</v>
      </c>
      <c r="C4" s="17" t="s">
        <v>91</v>
      </c>
      <c r="D4" s="25" t="s">
        <v>92</v>
      </c>
      <c r="E4" s="23" t="s">
        <v>5</v>
      </c>
      <c r="F4" s="23" t="s">
        <v>5</v>
      </c>
      <c r="G4" s="18"/>
      <c r="H4" s="18"/>
      <c r="I4" s="18"/>
      <c r="J4" s="18"/>
      <c r="K4" s="18"/>
      <c r="L4" s="19" t="s">
        <v>102</v>
      </c>
      <c r="M4" s="11" t="s">
        <v>61</v>
      </c>
      <c r="N4" s="58" t="s">
        <v>57</v>
      </c>
      <c r="O4" s="58" t="s">
        <v>4</v>
      </c>
      <c r="P4" s="38" t="s">
        <v>58</v>
      </c>
      <c r="Q4" s="53"/>
      <c r="R4" s="53"/>
      <c r="S4" s="26">
        <v>0</v>
      </c>
      <c r="T4" s="53"/>
      <c r="U4" s="57"/>
      <c r="V4" s="56">
        <v>0</v>
      </c>
      <c r="W4" s="2" t="s">
        <v>68</v>
      </c>
      <c r="X4" s="2" t="s">
        <v>69</v>
      </c>
      <c r="Y4" s="5"/>
      <c r="Z4" s="3"/>
      <c r="AA4" s="3"/>
      <c r="AB4" s="3"/>
      <c r="AC4" s="3"/>
    </row>
    <row r="5" spans="1:29" ht="45">
      <c r="A5" s="2" t="s">
        <v>90</v>
      </c>
      <c r="B5" s="88" t="s">
        <v>0</v>
      </c>
      <c r="C5" s="17" t="s">
        <v>91</v>
      </c>
      <c r="D5" s="25" t="s">
        <v>92</v>
      </c>
      <c r="E5" s="25" t="s">
        <v>93</v>
      </c>
      <c r="F5" s="23" t="s">
        <v>5</v>
      </c>
      <c r="G5" s="18"/>
      <c r="H5" s="18"/>
      <c r="I5" s="18"/>
      <c r="J5" s="18"/>
      <c r="K5" s="18"/>
      <c r="L5" s="27" t="s">
        <v>103</v>
      </c>
      <c r="M5" s="14" t="s">
        <v>112</v>
      </c>
      <c r="N5" s="58" t="s">
        <v>57</v>
      </c>
      <c r="O5" s="58" t="s">
        <v>4</v>
      </c>
      <c r="P5" s="38" t="s">
        <v>58</v>
      </c>
      <c r="Q5" s="53"/>
      <c r="R5" s="26"/>
      <c r="S5" s="26">
        <v>0</v>
      </c>
      <c r="T5" s="26"/>
      <c r="U5" s="56" t="e">
        <f>T5/R5</f>
        <v>#DIV/0!</v>
      </c>
      <c r="V5" s="56">
        <v>0</v>
      </c>
      <c r="W5" s="2" t="s">
        <v>68</v>
      </c>
      <c r="X5" s="2" t="s">
        <v>69</v>
      </c>
      <c r="Y5" s="5"/>
      <c r="Z5" s="5"/>
      <c r="AA5" s="5"/>
      <c r="AB5" s="5"/>
      <c r="AC5" s="5"/>
    </row>
    <row r="6" spans="1:29" ht="45">
      <c r="A6" s="2" t="s">
        <v>90</v>
      </c>
      <c r="B6" s="88"/>
      <c r="C6" s="17" t="s">
        <v>91</v>
      </c>
      <c r="D6" s="25" t="s">
        <v>92</v>
      </c>
      <c r="E6" s="25" t="s">
        <v>94</v>
      </c>
      <c r="F6" s="23" t="s">
        <v>5</v>
      </c>
      <c r="G6" s="18"/>
      <c r="H6" s="18"/>
      <c r="I6" s="18"/>
      <c r="J6" s="18"/>
      <c r="K6" s="18"/>
      <c r="L6" s="27" t="s">
        <v>104</v>
      </c>
      <c r="M6" s="14" t="s">
        <v>105</v>
      </c>
      <c r="N6" s="58" t="s">
        <v>57</v>
      </c>
      <c r="O6" s="58" t="s">
        <v>4</v>
      </c>
      <c r="P6" s="38" t="s">
        <v>58</v>
      </c>
      <c r="Q6" s="55"/>
      <c r="R6" s="26">
        <v>1</v>
      </c>
      <c r="S6" s="26">
        <v>0</v>
      </c>
      <c r="T6" s="26">
        <v>0.3</v>
      </c>
      <c r="U6" s="56">
        <f aca="true" t="shared" si="0" ref="U6:U11">T6/R6</f>
        <v>0.3</v>
      </c>
      <c r="V6" s="56">
        <v>0</v>
      </c>
      <c r="W6" s="2" t="s">
        <v>68</v>
      </c>
      <c r="X6" s="2" t="s">
        <v>69</v>
      </c>
      <c r="Y6" s="5"/>
      <c r="Z6" s="3"/>
      <c r="AA6" s="3"/>
      <c r="AB6" s="3"/>
      <c r="AC6" s="3"/>
    </row>
    <row r="7" spans="1:29" ht="45">
      <c r="A7" s="2" t="s">
        <v>90</v>
      </c>
      <c r="B7" s="88"/>
      <c r="C7" s="17" t="s">
        <v>91</v>
      </c>
      <c r="D7" s="25" t="s">
        <v>92</v>
      </c>
      <c r="E7" s="25" t="s">
        <v>95</v>
      </c>
      <c r="F7" s="23" t="s">
        <v>5</v>
      </c>
      <c r="G7" s="18"/>
      <c r="H7" s="18"/>
      <c r="I7" s="18"/>
      <c r="J7" s="18"/>
      <c r="K7" s="18"/>
      <c r="L7" s="27" t="s">
        <v>106</v>
      </c>
      <c r="M7" s="14" t="s">
        <v>61</v>
      </c>
      <c r="N7" s="58" t="s">
        <v>57</v>
      </c>
      <c r="O7" s="58" t="s">
        <v>4</v>
      </c>
      <c r="P7" s="38" t="s">
        <v>58</v>
      </c>
      <c r="Q7" s="55"/>
      <c r="R7" s="26"/>
      <c r="S7" s="26">
        <v>0</v>
      </c>
      <c r="T7" s="26"/>
      <c r="U7" s="56" t="e">
        <f t="shared" si="0"/>
        <v>#DIV/0!</v>
      </c>
      <c r="V7" s="56">
        <v>0</v>
      </c>
      <c r="W7" s="2" t="s">
        <v>68</v>
      </c>
      <c r="X7" s="2" t="s">
        <v>69</v>
      </c>
      <c r="Y7" s="5"/>
      <c r="Z7" s="3"/>
      <c r="AA7" s="3"/>
      <c r="AB7" s="3"/>
      <c r="AC7" s="3"/>
    </row>
    <row r="8" spans="1:29" ht="56.25">
      <c r="A8" s="2" t="s">
        <v>90</v>
      </c>
      <c r="B8" s="88"/>
      <c r="C8" s="17" t="s">
        <v>91</v>
      </c>
      <c r="D8" s="25" t="s">
        <v>92</v>
      </c>
      <c r="E8" s="25" t="s">
        <v>96</v>
      </c>
      <c r="F8" s="23" t="s">
        <v>5</v>
      </c>
      <c r="G8" s="18"/>
      <c r="H8" s="18"/>
      <c r="I8" s="18"/>
      <c r="J8" s="18"/>
      <c r="K8" s="18"/>
      <c r="L8" s="27" t="s">
        <v>107</v>
      </c>
      <c r="M8" s="14" t="s">
        <v>108</v>
      </c>
      <c r="N8" s="58" t="s">
        <v>57</v>
      </c>
      <c r="O8" s="58" t="s">
        <v>4</v>
      </c>
      <c r="P8" s="38" t="s">
        <v>58</v>
      </c>
      <c r="Q8" s="54"/>
      <c r="R8" s="54"/>
      <c r="S8" s="26">
        <v>0</v>
      </c>
      <c r="T8" s="54"/>
      <c r="U8" s="56" t="e">
        <f t="shared" si="0"/>
        <v>#DIV/0!</v>
      </c>
      <c r="V8" s="56">
        <v>0</v>
      </c>
      <c r="W8" s="2" t="s">
        <v>68</v>
      </c>
      <c r="X8" s="2" t="s">
        <v>69</v>
      </c>
      <c r="Y8" s="5"/>
      <c r="Z8" s="3"/>
      <c r="AA8" s="3"/>
      <c r="AB8" s="3"/>
      <c r="AC8" s="3"/>
    </row>
    <row r="9" spans="1:29" ht="56.25">
      <c r="A9" s="2" t="s">
        <v>90</v>
      </c>
      <c r="B9" s="91" t="s">
        <v>1</v>
      </c>
      <c r="C9" s="17" t="s">
        <v>91</v>
      </c>
      <c r="D9" s="25" t="s">
        <v>92</v>
      </c>
      <c r="E9" s="25" t="s">
        <v>93</v>
      </c>
      <c r="F9" s="23" t="s">
        <v>97</v>
      </c>
      <c r="G9" s="18"/>
      <c r="H9" s="18"/>
      <c r="I9" s="18"/>
      <c r="J9" s="18"/>
      <c r="K9" s="18"/>
      <c r="L9" s="14" t="s">
        <v>109</v>
      </c>
      <c r="M9" s="14" t="s">
        <v>112</v>
      </c>
      <c r="N9" s="58" t="s">
        <v>57</v>
      </c>
      <c r="O9" s="58" t="s">
        <v>4</v>
      </c>
      <c r="P9" s="38" t="s">
        <v>58</v>
      </c>
      <c r="Q9" s="53"/>
      <c r="R9" s="26">
        <v>2000</v>
      </c>
      <c r="S9" s="26">
        <v>0</v>
      </c>
      <c r="T9" s="26">
        <v>117.5</v>
      </c>
      <c r="U9" s="56">
        <f t="shared" si="0"/>
        <v>0.05875</v>
      </c>
      <c r="V9" s="56">
        <v>0</v>
      </c>
      <c r="W9" s="2" t="s">
        <v>68</v>
      </c>
      <c r="X9" s="2" t="s">
        <v>69</v>
      </c>
      <c r="Y9" s="5"/>
      <c r="Z9" s="3"/>
      <c r="AA9" s="3"/>
      <c r="AB9" s="3"/>
      <c r="AC9" s="3"/>
    </row>
    <row r="10" spans="1:29" ht="45">
      <c r="A10" s="2" t="s">
        <v>90</v>
      </c>
      <c r="B10" s="92"/>
      <c r="C10" s="17" t="s">
        <v>91</v>
      </c>
      <c r="D10" s="25" t="s">
        <v>92</v>
      </c>
      <c r="E10" s="25" t="s">
        <v>94</v>
      </c>
      <c r="F10" s="23" t="s">
        <v>98</v>
      </c>
      <c r="G10" s="18"/>
      <c r="H10" s="18"/>
      <c r="I10" s="18"/>
      <c r="J10" s="18"/>
      <c r="K10" s="18"/>
      <c r="L10" s="14" t="s">
        <v>110</v>
      </c>
      <c r="M10" s="14" t="s">
        <v>113</v>
      </c>
      <c r="N10" s="58" t="s">
        <v>57</v>
      </c>
      <c r="O10" s="58" t="s">
        <v>4</v>
      </c>
      <c r="P10" s="38" t="s">
        <v>58</v>
      </c>
      <c r="Q10" s="55"/>
      <c r="R10" s="26">
        <v>18000</v>
      </c>
      <c r="S10" s="26">
        <v>0</v>
      </c>
      <c r="T10" s="26">
        <v>73</v>
      </c>
      <c r="U10" s="56">
        <f t="shared" si="0"/>
        <v>0.004055555555555555</v>
      </c>
      <c r="V10" s="56">
        <v>0</v>
      </c>
      <c r="W10" s="2" t="s">
        <v>68</v>
      </c>
      <c r="X10" s="2" t="s">
        <v>69</v>
      </c>
      <c r="Y10" s="5"/>
      <c r="Z10" s="3"/>
      <c r="AA10" s="3"/>
      <c r="AB10" s="3"/>
      <c r="AC10" s="3"/>
    </row>
    <row r="11" spans="1:29" ht="45">
      <c r="A11" s="2" t="s">
        <v>90</v>
      </c>
      <c r="B11" s="92"/>
      <c r="C11" s="17" t="s">
        <v>91</v>
      </c>
      <c r="D11" s="25" t="s">
        <v>92</v>
      </c>
      <c r="E11" s="25" t="s">
        <v>95</v>
      </c>
      <c r="F11" s="23" t="s">
        <v>99</v>
      </c>
      <c r="G11" s="18"/>
      <c r="H11" s="18"/>
      <c r="I11" s="18"/>
      <c r="J11" s="18"/>
      <c r="K11" s="18"/>
      <c r="L11" s="14" t="s">
        <v>111</v>
      </c>
      <c r="M11" s="14" t="s">
        <v>114</v>
      </c>
      <c r="N11" s="58" t="s">
        <v>57</v>
      </c>
      <c r="O11" s="58" t="s">
        <v>4</v>
      </c>
      <c r="P11" s="38" t="s">
        <v>58</v>
      </c>
      <c r="Q11" s="53"/>
      <c r="R11" s="26">
        <v>50</v>
      </c>
      <c r="S11" s="26">
        <v>0</v>
      </c>
      <c r="T11" s="26">
        <v>9</v>
      </c>
      <c r="U11" s="56">
        <f t="shared" si="0"/>
        <v>0.18</v>
      </c>
      <c r="V11" s="56">
        <v>0</v>
      </c>
      <c r="W11" s="2" t="s">
        <v>68</v>
      </c>
      <c r="X11" s="2" t="s">
        <v>69</v>
      </c>
      <c r="Y11" s="5"/>
      <c r="Z11" s="3"/>
      <c r="AA11" s="3"/>
      <c r="AB11" s="3"/>
      <c r="AC11" s="3"/>
    </row>
    <row r="12" spans="1:29" ht="56.25">
      <c r="A12" s="2" t="s">
        <v>90</v>
      </c>
      <c r="B12" s="92"/>
      <c r="C12" s="17" t="s">
        <v>91</v>
      </c>
      <c r="D12" s="25" t="s">
        <v>92</v>
      </c>
      <c r="E12" s="25" t="s">
        <v>96</v>
      </c>
      <c r="F12" s="23" t="s">
        <v>100</v>
      </c>
      <c r="L12" s="14" t="s">
        <v>115</v>
      </c>
      <c r="M12" s="14" t="s">
        <v>116</v>
      </c>
      <c r="N12" s="58" t="s">
        <v>57</v>
      </c>
      <c r="O12" s="58" t="s">
        <v>4</v>
      </c>
      <c r="P12" s="38" t="s">
        <v>58</v>
      </c>
      <c r="Q12" s="53"/>
      <c r="R12" s="26">
        <v>715</v>
      </c>
      <c r="S12" s="26">
        <v>0</v>
      </c>
      <c r="T12" s="26">
        <v>207</v>
      </c>
      <c r="U12" s="56">
        <f>T12/R12</f>
        <v>0.2895104895104895</v>
      </c>
      <c r="V12" s="56">
        <v>0</v>
      </c>
      <c r="W12" s="2" t="s">
        <v>68</v>
      </c>
      <c r="X12" s="2" t="s">
        <v>69</v>
      </c>
      <c r="Y12" s="3"/>
      <c r="Z12" s="3"/>
      <c r="AA12" s="3"/>
      <c r="AB12" s="3"/>
      <c r="AC12" s="3"/>
    </row>
    <row r="13" ht="78" customHeight="1"/>
    <row r="14" ht="78" customHeight="1"/>
  </sheetData>
  <sheetProtection/>
  <mergeCells count="3">
    <mergeCell ref="B5:B8"/>
    <mergeCell ref="B9:B12"/>
    <mergeCell ref="A1:A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80" zoomScaleNormal="80" zoomScalePageLayoutView="0" workbookViewId="0" topLeftCell="A1">
      <selection activeCell="A1" sqref="A1:AC1"/>
    </sheetView>
  </sheetViews>
  <sheetFormatPr defaultColWidth="11.421875" defaultRowHeight="15"/>
  <cols>
    <col min="1" max="1" width="18.57421875" style="4" bestFit="1" customWidth="1"/>
    <col min="2" max="2" width="14.8515625" style="4" bestFit="1" customWidth="1"/>
    <col min="3" max="3" width="35.140625" style="4" customWidth="1"/>
    <col min="4" max="4" width="38.28125" style="4" customWidth="1"/>
    <col min="5" max="5" width="30.00390625" style="4" bestFit="1" customWidth="1"/>
    <col min="6" max="6" width="31.00390625" style="4" bestFit="1" customWidth="1"/>
    <col min="7" max="11" width="0" style="4" hidden="1" customWidth="1"/>
    <col min="12" max="12" width="34.140625" style="4" customWidth="1"/>
    <col min="13" max="13" width="19.28125" style="4" customWidth="1"/>
    <col min="14" max="14" width="9.140625" style="4" bestFit="1" customWidth="1"/>
    <col min="15" max="15" width="11.00390625" style="4" bestFit="1" customWidth="1"/>
    <col min="16" max="16" width="12.28125" style="4" bestFit="1" customWidth="1"/>
    <col min="17" max="17" width="7.8515625" style="4" bestFit="1" customWidth="1"/>
    <col min="18" max="20" width="13.00390625" style="4" bestFit="1" customWidth="1"/>
    <col min="21" max="21" width="13.140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1:29" ht="40.5" customHeight="1">
      <c r="A1" s="89" t="s">
        <v>287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33.75">
      <c r="A2" s="6" t="s">
        <v>40</v>
      </c>
      <c r="B2" s="6" t="s">
        <v>39</v>
      </c>
      <c r="C2" s="6" t="s">
        <v>12</v>
      </c>
      <c r="D2" s="6" t="s">
        <v>13</v>
      </c>
      <c r="E2" s="6" t="s">
        <v>16</v>
      </c>
      <c r="F2" s="6" t="s">
        <v>14</v>
      </c>
      <c r="G2" s="6" t="s">
        <v>15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  <c r="N2" s="6" t="s">
        <v>23</v>
      </c>
      <c r="O2" s="6" t="s">
        <v>24</v>
      </c>
      <c r="P2" s="6" t="s">
        <v>25</v>
      </c>
      <c r="Q2" s="6" t="s">
        <v>26</v>
      </c>
      <c r="R2" s="6" t="s">
        <v>27</v>
      </c>
      <c r="S2" s="6" t="s">
        <v>28</v>
      </c>
      <c r="T2" s="6" t="s">
        <v>29</v>
      </c>
      <c r="U2" s="6" t="s">
        <v>30</v>
      </c>
      <c r="V2" s="6" t="s">
        <v>31</v>
      </c>
      <c r="W2" s="6" t="s">
        <v>32</v>
      </c>
      <c r="X2" s="6" t="s">
        <v>33</v>
      </c>
      <c r="Y2" s="6" t="s">
        <v>34</v>
      </c>
      <c r="Z2" s="6" t="s">
        <v>35</v>
      </c>
      <c r="AA2" s="6" t="s">
        <v>36</v>
      </c>
      <c r="AB2" s="6" t="s">
        <v>37</v>
      </c>
      <c r="AC2" s="6" t="s">
        <v>38</v>
      </c>
    </row>
    <row r="3" spans="1:29" ht="56.25">
      <c r="A3" s="2" t="s">
        <v>118</v>
      </c>
      <c r="B3" s="6" t="s">
        <v>2</v>
      </c>
      <c r="C3" s="17" t="s">
        <v>119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19" t="s">
        <v>129</v>
      </c>
      <c r="M3" s="30" t="s">
        <v>143</v>
      </c>
      <c r="N3" s="9" t="s">
        <v>57</v>
      </c>
      <c r="O3" s="9" t="s">
        <v>4</v>
      </c>
      <c r="P3" s="10" t="s">
        <v>58</v>
      </c>
      <c r="Q3" s="53"/>
      <c r="R3" s="61">
        <v>49916760</v>
      </c>
      <c r="S3" s="23">
        <v>0</v>
      </c>
      <c r="T3" s="33">
        <f>T10</f>
        <v>10313399.379999999</v>
      </c>
      <c r="U3" s="32">
        <f>T3/R3</f>
        <v>0.2066119551829886</v>
      </c>
      <c r="V3" s="15">
        <v>0</v>
      </c>
      <c r="W3" s="2" t="s">
        <v>68</v>
      </c>
      <c r="X3" s="2" t="s">
        <v>69</v>
      </c>
      <c r="Y3" s="5"/>
      <c r="Z3" s="3"/>
      <c r="AA3" s="3"/>
      <c r="AB3" s="3"/>
      <c r="AC3" s="3"/>
    </row>
    <row r="4" spans="1:29" ht="78.75">
      <c r="A4" s="2" t="s">
        <v>118</v>
      </c>
      <c r="B4" s="6" t="s">
        <v>3</v>
      </c>
      <c r="C4" s="17" t="s">
        <v>119</v>
      </c>
      <c r="D4" s="17" t="s">
        <v>120</v>
      </c>
      <c r="E4" s="23" t="s">
        <v>5</v>
      </c>
      <c r="F4" s="23" t="s">
        <v>5</v>
      </c>
      <c r="G4" s="18"/>
      <c r="H4" s="18"/>
      <c r="I4" s="18"/>
      <c r="J4" s="18"/>
      <c r="K4" s="18"/>
      <c r="L4" s="19" t="s">
        <v>130</v>
      </c>
      <c r="M4" s="30" t="s">
        <v>144</v>
      </c>
      <c r="N4" s="9" t="s">
        <v>57</v>
      </c>
      <c r="O4" s="63" t="s">
        <v>4</v>
      </c>
      <c r="P4" s="64" t="s">
        <v>58</v>
      </c>
      <c r="Q4" s="65"/>
      <c r="R4" s="66">
        <v>235</v>
      </c>
      <c r="S4" s="47">
        <v>0</v>
      </c>
      <c r="T4" s="66">
        <v>234.06</v>
      </c>
      <c r="U4" s="67">
        <f>T4/R4</f>
        <v>0.996</v>
      </c>
      <c r="V4" s="67">
        <v>0</v>
      </c>
      <c r="W4" s="47" t="s">
        <v>68</v>
      </c>
      <c r="X4" s="47" t="s">
        <v>69</v>
      </c>
      <c r="Y4" s="68"/>
      <c r="Z4" s="65"/>
      <c r="AA4" s="65"/>
      <c r="AB4" s="65"/>
      <c r="AC4" s="65"/>
    </row>
    <row r="5" spans="1:29" ht="78.75">
      <c r="A5" s="2" t="s">
        <v>118</v>
      </c>
      <c r="B5" s="88" t="s">
        <v>0</v>
      </c>
      <c r="C5" s="17" t="s">
        <v>119</v>
      </c>
      <c r="D5" s="17" t="s">
        <v>120</v>
      </c>
      <c r="E5" s="8" t="s">
        <v>121</v>
      </c>
      <c r="F5" s="23" t="s">
        <v>5</v>
      </c>
      <c r="G5" s="18"/>
      <c r="H5" s="18"/>
      <c r="I5" s="18"/>
      <c r="J5" s="18"/>
      <c r="K5" s="18"/>
      <c r="L5" s="8" t="s">
        <v>131</v>
      </c>
      <c r="M5" s="30" t="s">
        <v>145</v>
      </c>
      <c r="N5" s="30" t="s">
        <v>137</v>
      </c>
      <c r="O5" s="64" t="s">
        <v>138</v>
      </c>
      <c r="P5" s="64" t="s">
        <v>58</v>
      </c>
      <c r="Q5" s="65"/>
      <c r="R5" s="46">
        <f>R10</f>
        <v>41451000</v>
      </c>
      <c r="S5" s="47">
        <v>0</v>
      </c>
      <c r="T5" s="46">
        <f>T10</f>
        <v>10313399.379999999</v>
      </c>
      <c r="U5" s="67">
        <f>T5/R5</f>
        <v>0.248809422691853</v>
      </c>
      <c r="V5" s="67">
        <v>0</v>
      </c>
      <c r="W5" s="47" t="s">
        <v>68</v>
      </c>
      <c r="X5" s="47" t="s">
        <v>69</v>
      </c>
      <c r="Y5" s="68"/>
      <c r="Z5" s="68"/>
      <c r="AA5" s="68"/>
      <c r="AB5" s="68"/>
      <c r="AC5" s="68"/>
    </row>
    <row r="6" spans="1:29" ht="78.75">
      <c r="A6" s="2" t="s">
        <v>118</v>
      </c>
      <c r="B6" s="88"/>
      <c r="C6" s="17" t="s">
        <v>119</v>
      </c>
      <c r="D6" s="17" t="s">
        <v>120</v>
      </c>
      <c r="E6" s="8" t="s">
        <v>122</v>
      </c>
      <c r="F6" s="23" t="s">
        <v>5</v>
      </c>
      <c r="G6" s="18"/>
      <c r="H6" s="18"/>
      <c r="I6" s="18"/>
      <c r="J6" s="18"/>
      <c r="K6" s="18"/>
      <c r="L6" s="8" t="s">
        <v>132</v>
      </c>
      <c r="M6" s="30" t="s">
        <v>139</v>
      </c>
      <c r="N6" s="30" t="s">
        <v>57</v>
      </c>
      <c r="O6" s="64" t="s">
        <v>4</v>
      </c>
      <c r="P6" s="64" t="s">
        <v>58</v>
      </c>
      <c r="Q6" s="69"/>
      <c r="R6" s="47">
        <v>80</v>
      </c>
      <c r="S6" s="47">
        <v>0</v>
      </c>
      <c r="T6" s="47">
        <v>46</v>
      </c>
      <c r="U6" s="67">
        <f>T6/R6</f>
        <v>0.575</v>
      </c>
      <c r="V6" s="67">
        <v>0</v>
      </c>
      <c r="W6" s="47" t="s">
        <v>68</v>
      </c>
      <c r="X6" s="47" t="s">
        <v>69</v>
      </c>
      <c r="Y6" s="68"/>
      <c r="Z6" s="65"/>
      <c r="AA6" s="65"/>
      <c r="AB6" s="65"/>
      <c r="AC6" s="65"/>
    </row>
    <row r="7" spans="1:29" ht="78.75">
      <c r="A7" s="2" t="s">
        <v>118</v>
      </c>
      <c r="B7" s="88"/>
      <c r="C7" s="17" t="s">
        <v>119</v>
      </c>
      <c r="D7" s="17" t="s">
        <v>120</v>
      </c>
      <c r="E7" s="8" t="s">
        <v>123</v>
      </c>
      <c r="F7" s="23" t="s">
        <v>5</v>
      </c>
      <c r="G7" s="18"/>
      <c r="H7" s="18"/>
      <c r="I7" s="18"/>
      <c r="J7" s="18"/>
      <c r="K7" s="18"/>
      <c r="L7" s="8" t="s">
        <v>133</v>
      </c>
      <c r="M7" s="30" t="s">
        <v>140</v>
      </c>
      <c r="N7" s="30" t="s">
        <v>57</v>
      </c>
      <c r="O7" s="64" t="s">
        <v>4</v>
      </c>
      <c r="P7" s="64" t="s">
        <v>58</v>
      </c>
      <c r="Q7" s="69"/>
      <c r="R7" s="46">
        <v>30222000</v>
      </c>
      <c r="S7" s="47">
        <v>0</v>
      </c>
      <c r="T7" s="46">
        <v>6207662.75</v>
      </c>
      <c r="U7" s="67">
        <f>T7/R7</f>
        <v>0.20540211600820593</v>
      </c>
      <c r="V7" s="67">
        <v>0</v>
      </c>
      <c r="W7" s="47" t="s">
        <v>68</v>
      </c>
      <c r="X7" s="47" t="s">
        <v>69</v>
      </c>
      <c r="Y7" s="68"/>
      <c r="Z7" s="65"/>
      <c r="AA7" s="65"/>
      <c r="AB7" s="65"/>
      <c r="AC7" s="65"/>
    </row>
    <row r="8" spans="1:29" ht="78.75">
      <c r="A8" s="2"/>
      <c r="B8" s="88"/>
      <c r="C8" s="17" t="s">
        <v>119</v>
      </c>
      <c r="D8" s="17" t="s">
        <v>120</v>
      </c>
      <c r="E8" s="8" t="s">
        <v>124</v>
      </c>
      <c r="F8" s="23" t="s">
        <v>5</v>
      </c>
      <c r="G8" s="18"/>
      <c r="H8" s="18"/>
      <c r="I8" s="18"/>
      <c r="J8" s="18"/>
      <c r="K8" s="18"/>
      <c r="L8" s="8" t="s">
        <v>134</v>
      </c>
      <c r="M8" s="30" t="s">
        <v>136</v>
      </c>
      <c r="N8" s="30" t="s">
        <v>137</v>
      </c>
      <c r="O8" s="64" t="s">
        <v>4</v>
      </c>
      <c r="P8" s="64" t="s">
        <v>58</v>
      </c>
      <c r="Q8" s="69"/>
      <c r="R8" s="46">
        <f>R10</f>
        <v>41451000</v>
      </c>
      <c r="S8" s="47">
        <v>0</v>
      </c>
      <c r="T8" s="46">
        <f>T10</f>
        <v>10313399.379999999</v>
      </c>
      <c r="U8" s="67">
        <f>T8/R8</f>
        <v>0.248809422691853</v>
      </c>
      <c r="V8" s="67">
        <v>0</v>
      </c>
      <c r="W8" s="47" t="s">
        <v>68</v>
      </c>
      <c r="X8" s="47" t="s">
        <v>69</v>
      </c>
      <c r="Y8" s="68"/>
      <c r="Z8" s="65"/>
      <c r="AA8" s="65"/>
      <c r="AB8" s="65"/>
      <c r="AC8" s="65"/>
    </row>
    <row r="9" spans="1:29" ht="78.75">
      <c r="A9" s="2" t="s">
        <v>118</v>
      </c>
      <c r="B9" s="88"/>
      <c r="C9" s="17" t="s">
        <v>119</v>
      </c>
      <c r="D9" s="17" t="s">
        <v>120</v>
      </c>
      <c r="E9" s="8" t="s">
        <v>125</v>
      </c>
      <c r="F9" s="23" t="s">
        <v>5</v>
      </c>
      <c r="G9" s="18"/>
      <c r="H9" s="18"/>
      <c r="I9" s="18"/>
      <c r="J9" s="18"/>
      <c r="K9" s="18"/>
      <c r="L9" s="8" t="s">
        <v>135</v>
      </c>
      <c r="M9" s="30" t="s">
        <v>141</v>
      </c>
      <c r="N9" s="30" t="s">
        <v>137</v>
      </c>
      <c r="O9" s="64" t="s">
        <v>4</v>
      </c>
      <c r="P9" s="64" t="s">
        <v>58</v>
      </c>
      <c r="Q9" s="68"/>
      <c r="R9" s="70">
        <v>33160000</v>
      </c>
      <c r="S9" s="47">
        <v>0</v>
      </c>
      <c r="T9" s="70">
        <v>3890857.3125323807</v>
      </c>
      <c r="U9" s="67">
        <f>T9/R9</f>
        <v>0.11733586587853982</v>
      </c>
      <c r="V9" s="67">
        <v>0</v>
      </c>
      <c r="W9" s="47" t="s">
        <v>68</v>
      </c>
      <c r="X9" s="47" t="s">
        <v>69</v>
      </c>
      <c r="Y9" s="68"/>
      <c r="Z9" s="65"/>
      <c r="AA9" s="65"/>
      <c r="AB9" s="65"/>
      <c r="AC9" s="65"/>
    </row>
    <row r="10" spans="1:29" ht="78.75">
      <c r="A10" s="2" t="s">
        <v>118</v>
      </c>
      <c r="B10" s="91" t="s">
        <v>1</v>
      </c>
      <c r="C10" s="17" t="s">
        <v>119</v>
      </c>
      <c r="D10" s="17" t="s">
        <v>120</v>
      </c>
      <c r="E10" s="8" t="s">
        <v>121</v>
      </c>
      <c r="F10" s="8" t="s">
        <v>154</v>
      </c>
      <c r="G10" s="18"/>
      <c r="H10" s="18"/>
      <c r="I10" s="18"/>
      <c r="J10" s="18"/>
      <c r="K10" s="18"/>
      <c r="L10" s="8" t="s">
        <v>149</v>
      </c>
      <c r="M10" s="14" t="s">
        <v>148</v>
      </c>
      <c r="N10" s="30" t="s">
        <v>57</v>
      </c>
      <c r="O10" s="10" t="s">
        <v>4</v>
      </c>
      <c r="P10" s="10" t="s">
        <v>58</v>
      </c>
      <c r="Q10" s="53"/>
      <c r="R10" s="62">
        <v>41451000</v>
      </c>
      <c r="S10" s="23">
        <v>0</v>
      </c>
      <c r="T10" s="31">
        <v>10313399.379999999</v>
      </c>
      <c r="U10" s="28">
        <f>T10/R10</f>
        <v>0.248809422691853</v>
      </c>
      <c r="V10" s="15">
        <v>0</v>
      </c>
      <c r="W10" s="2" t="s">
        <v>68</v>
      </c>
      <c r="X10" s="2" t="s">
        <v>69</v>
      </c>
      <c r="Y10" s="5"/>
      <c r="Z10" s="3"/>
      <c r="AA10" s="3"/>
      <c r="AB10" s="3"/>
      <c r="AC10" s="3"/>
    </row>
    <row r="11" spans="1:29" ht="78.75">
      <c r="A11" s="2" t="s">
        <v>118</v>
      </c>
      <c r="B11" s="92"/>
      <c r="C11" s="17" t="s">
        <v>119</v>
      </c>
      <c r="D11" s="17" t="s">
        <v>120</v>
      </c>
      <c r="E11" s="8" t="s">
        <v>122</v>
      </c>
      <c r="F11" s="8" t="s">
        <v>126</v>
      </c>
      <c r="G11" s="18"/>
      <c r="H11" s="18"/>
      <c r="I11" s="18"/>
      <c r="J11" s="18"/>
      <c r="K11" s="18"/>
      <c r="L11" s="8" t="s">
        <v>150</v>
      </c>
      <c r="M11" s="14" t="s">
        <v>142</v>
      </c>
      <c r="N11" s="30" t="s">
        <v>57</v>
      </c>
      <c r="O11" s="10" t="s">
        <v>4</v>
      </c>
      <c r="P11" s="10" t="s">
        <v>58</v>
      </c>
      <c r="Q11" s="55"/>
      <c r="R11" s="26">
        <v>5</v>
      </c>
      <c r="S11" s="23">
        <v>0</v>
      </c>
      <c r="T11" s="2">
        <v>1</v>
      </c>
      <c r="U11" s="15">
        <f>T11/R11</f>
        <v>0.2</v>
      </c>
      <c r="V11" s="15">
        <v>0</v>
      </c>
      <c r="W11" s="2" t="s">
        <v>68</v>
      </c>
      <c r="X11" s="2" t="s">
        <v>69</v>
      </c>
      <c r="Y11" s="5"/>
      <c r="Z11" s="3"/>
      <c r="AA11" s="3"/>
      <c r="AB11" s="3"/>
      <c r="AC11" s="3"/>
    </row>
    <row r="12" spans="1:29" ht="78.75">
      <c r="A12" s="2" t="s">
        <v>118</v>
      </c>
      <c r="B12" s="92"/>
      <c r="C12" s="17" t="s">
        <v>119</v>
      </c>
      <c r="D12" s="17" t="s">
        <v>120</v>
      </c>
      <c r="E12" s="8" t="s">
        <v>123</v>
      </c>
      <c r="F12" s="8" t="s">
        <v>127</v>
      </c>
      <c r="G12" s="18"/>
      <c r="H12" s="18"/>
      <c r="I12" s="18"/>
      <c r="J12" s="18"/>
      <c r="K12" s="18"/>
      <c r="L12" s="25" t="s">
        <v>151</v>
      </c>
      <c r="M12" s="14" t="s">
        <v>146</v>
      </c>
      <c r="N12" s="30" t="s">
        <v>57</v>
      </c>
      <c r="O12" s="10" t="s">
        <v>4</v>
      </c>
      <c r="P12" s="10" t="s">
        <v>58</v>
      </c>
      <c r="Q12" s="53"/>
      <c r="R12" s="62">
        <v>4000000</v>
      </c>
      <c r="S12" s="23">
        <v>0</v>
      </c>
      <c r="T12" s="31">
        <v>550368.0000000001</v>
      </c>
      <c r="U12" s="15">
        <f>T12/R12</f>
        <v>0.13759200000000002</v>
      </c>
      <c r="V12" s="15">
        <v>0</v>
      </c>
      <c r="W12" s="2" t="s">
        <v>68</v>
      </c>
      <c r="X12" s="2" t="s">
        <v>69</v>
      </c>
      <c r="Y12" s="5"/>
      <c r="Z12" s="3"/>
      <c r="AA12" s="3"/>
      <c r="AB12" s="3"/>
      <c r="AC12" s="3"/>
    </row>
    <row r="13" spans="1:29" ht="78.75">
      <c r="A13" s="2" t="s">
        <v>118</v>
      </c>
      <c r="B13" s="92"/>
      <c r="C13" s="17" t="s">
        <v>119</v>
      </c>
      <c r="D13" s="17" t="s">
        <v>120</v>
      </c>
      <c r="E13" s="8" t="s">
        <v>124</v>
      </c>
      <c r="F13" s="34" t="s">
        <v>128</v>
      </c>
      <c r="G13" s="29"/>
      <c r="H13" s="29"/>
      <c r="I13" s="29"/>
      <c r="J13" s="29"/>
      <c r="K13" s="29"/>
      <c r="L13" s="25" t="s">
        <v>152</v>
      </c>
      <c r="M13" s="14" t="s">
        <v>147</v>
      </c>
      <c r="N13" s="30" t="s">
        <v>57</v>
      </c>
      <c r="O13" s="10" t="s">
        <v>4</v>
      </c>
      <c r="P13" s="10" t="s">
        <v>58</v>
      </c>
      <c r="Q13" s="53"/>
      <c r="R13" s="62">
        <v>500000</v>
      </c>
      <c r="S13" s="23">
        <v>0</v>
      </c>
      <c r="T13" s="31">
        <v>7130</v>
      </c>
      <c r="U13" s="15">
        <f>T13/R13</f>
        <v>0.01426</v>
      </c>
      <c r="V13" s="15">
        <v>0</v>
      </c>
      <c r="W13" s="2" t="s">
        <v>68</v>
      </c>
      <c r="X13" s="2" t="s">
        <v>69</v>
      </c>
      <c r="Y13" s="5"/>
      <c r="Z13" s="3"/>
      <c r="AA13" s="3"/>
      <c r="AB13" s="3"/>
      <c r="AC13" s="3"/>
    </row>
    <row r="14" spans="1:29" ht="78.75">
      <c r="A14" s="2" t="s">
        <v>118</v>
      </c>
      <c r="B14" s="92"/>
      <c r="C14" s="17" t="s">
        <v>119</v>
      </c>
      <c r="D14" s="17" t="s">
        <v>120</v>
      </c>
      <c r="E14" s="8" t="s">
        <v>125</v>
      </c>
      <c r="F14" s="8" t="s">
        <v>97</v>
      </c>
      <c r="L14" s="8" t="s">
        <v>153</v>
      </c>
      <c r="M14" s="14" t="s">
        <v>112</v>
      </c>
      <c r="N14" s="30" t="s">
        <v>57</v>
      </c>
      <c r="O14" s="10" t="s">
        <v>4</v>
      </c>
      <c r="P14" s="10" t="s">
        <v>58</v>
      </c>
      <c r="Q14" s="53"/>
      <c r="R14" s="62">
        <v>30222000</v>
      </c>
      <c r="S14" s="23">
        <v>0</v>
      </c>
      <c r="T14" s="31">
        <v>6207662.75</v>
      </c>
      <c r="U14" s="15">
        <f>T14/R14</f>
        <v>0.20540211600820593</v>
      </c>
      <c r="V14" s="15">
        <v>0</v>
      </c>
      <c r="W14" s="2" t="s">
        <v>68</v>
      </c>
      <c r="X14" s="2" t="s">
        <v>69</v>
      </c>
      <c r="Y14" s="3"/>
      <c r="Z14" s="3"/>
      <c r="AA14" s="3"/>
      <c r="AB14" s="3"/>
      <c r="AC14" s="3"/>
    </row>
    <row r="15" ht="18" customHeight="1"/>
    <row r="16" ht="18" customHeight="1"/>
  </sheetData>
  <sheetProtection/>
  <mergeCells count="3">
    <mergeCell ref="B5:B9"/>
    <mergeCell ref="B10:B14"/>
    <mergeCell ref="A1:AC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O6" sqref="O6"/>
    </sheetView>
  </sheetViews>
  <sheetFormatPr defaultColWidth="11.421875" defaultRowHeight="15"/>
  <cols>
    <col min="1" max="1" width="18.57421875" style="4" bestFit="1" customWidth="1"/>
    <col min="2" max="2" width="14.8515625" style="4" bestFit="1" customWidth="1"/>
    <col min="3" max="3" width="35.140625" style="4" customWidth="1"/>
    <col min="4" max="4" width="38.28125" style="4" customWidth="1"/>
    <col min="5" max="5" width="30.00390625" style="4" bestFit="1" customWidth="1"/>
    <col min="6" max="6" width="31.00390625" style="4" bestFit="1" customWidth="1"/>
    <col min="7" max="11" width="0" style="4" hidden="1" customWidth="1"/>
    <col min="12" max="12" width="34.140625" style="4" customWidth="1"/>
    <col min="13" max="13" width="19.28125" style="4" customWidth="1"/>
    <col min="14" max="14" width="9.140625" style="4" bestFit="1" customWidth="1"/>
    <col min="15" max="15" width="11.00390625" style="4" bestFit="1" customWidth="1"/>
    <col min="16" max="16" width="12.28125" style="4" bestFit="1" customWidth="1"/>
    <col min="17" max="17" width="7.8515625" style="4" bestFit="1" customWidth="1"/>
    <col min="18" max="20" width="13.00390625" style="4" bestFit="1" customWidth="1"/>
    <col min="21" max="21" width="13.140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2:29" ht="11.25">
      <c r="B1" s="93" t="s">
        <v>41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29" ht="33.75">
      <c r="A2" s="13" t="s">
        <v>40</v>
      </c>
      <c r="B2" s="13" t="s">
        <v>39</v>
      </c>
      <c r="C2" s="13" t="s">
        <v>12</v>
      </c>
      <c r="D2" s="13" t="s">
        <v>13</v>
      </c>
      <c r="E2" s="13" t="s">
        <v>16</v>
      </c>
      <c r="F2" s="13" t="s">
        <v>14</v>
      </c>
      <c r="G2" s="13" t="s">
        <v>15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24</v>
      </c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 t="s">
        <v>36</v>
      </c>
      <c r="AB2" s="13" t="s">
        <v>37</v>
      </c>
      <c r="AC2" s="13" t="s">
        <v>38</v>
      </c>
    </row>
    <row r="3" spans="1:29" ht="45">
      <c r="A3" s="2" t="s">
        <v>180</v>
      </c>
      <c r="B3" s="13" t="s">
        <v>2</v>
      </c>
      <c r="C3" s="17" t="s">
        <v>181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25" t="s">
        <v>191</v>
      </c>
      <c r="M3" s="2" t="s">
        <v>89</v>
      </c>
      <c r="N3" s="38" t="s">
        <v>57</v>
      </c>
      <c r="O3" s="64" t="s">
        <v>4</v>
      </c>
      <c r="P3" s="64" t="s">
        <v>58</v>
      </c>
      <c r="Q3" s="65"/>
      <c r="R3" s="74"/>
      <c r="S3" s="47">
        <v>0</v>
      </c>
      <c r="T3" s="74"/>
      <c r="U3" s="75" t="e">
        <f>T3/R3</f>
        <v>#DIV/0!</v>
      </c>
      <c r="V3" s="67">
        <v>0</v>
      </c>
      <c r="W3" s="2" t="s">
        <v>68</v>
      </c>
      <c r="X3" s="2" t="s">
        <v>69</v>
      </c>
      <c r="Y3" s="5"/>
      <c r="Z3" s="3"/>
      <c r="AA3" s="3"/>
      <c r="AB3" s="3"/>
      <c r="AC3" s="3"/>
    </row>
    <row r="4" spans="1:29" ht="45">
      <c r="A4" s="2" t="s">
        <v>180</v>
      </c>
      <c r="B4" s="13" t="s">
        <v>3</v>
      </c>
      <c r="C4" s="17" t="s">
        <v>181</v>
      </c>
      <c r="D4" s="17" t="s">
        <v>157</v>
      </c>
      <c r="E4" s="23" t="s">
        <v>5</v>
      </c>
      <c r="F4" s="23" t="s">
        <v>5</v>
      </c>
      <c r="G4" s="18"/>
      <c r="H4" s="18"/>
      <c r="I4" s="18"/>
      <c r="J4" s="18"/>
      <c r="K4" s="18"/>
      <c r="L4" s="25" t="s">
        <v>192</v>
      </c>
      <c r="M4" s="11" t="s">
        <v>61</v>
      </c>
      <c r="N4" s="38" t="s">
        <v>57</v>
      </c>
      <c r="O4" s="64" t="s">
        <v>4</v>
      </c>
      <c r="P4" s="64" t="s">
        <v>58</v>
      </c>
      <c r="Q4" s="65"/>
      <c r="R4" s="66"/>
      <c r="S4" s="47">
        <v>0</v>
      </c>
      <c r="T4" s="66"/>
      <c r="U4" s="67" t="e">
        <f>T4/R4</f>
        <v>#DIV/0!</v>
      </c>
      <c r="V4" s="67">
        <v>0</v>
      </c>
      <c r="W4" s="2" t="s">
        <v>68</v>
      </c>
      <c r="X4" s="2" t="s">
        <v>69</v>
      </c>
      <c r="Y4" s="5"/>
      <c r="Z4" s="3"/>
      <c r="AA4" s="3"/>
      <c r="AB4" s="3"/>
      <c r="AC4" s="3"/>
    </row>
    <row r="5" spans="1:29" ht="67.5">
      <c r="A5" s="2" t="s">
        <v>180</v>
      </c>
      <c r="B5" s="88" t="s">
        <v>0</v>
      </c>
      <c r="C5" s="17" t="s">
        <v>181</v>
      </c>
      <c r="D5" s="17" t="s">
        <v>157</v>
      </c>
      <c r="E5" s="27" t="s">
        <v>158</v>
      </c>
      <c r="F5" s="23" t="s">
        <v>5</v>
      </c>
      <c r="G5" s="18"/>
      <c r="H5" s="18"/>
      <c r="I5" s="18"/>
      <c r="J5" s="18"/>
      <c r="K5" s="18"/>
      <c r="L5" s="27" t="s">
        <v>184</v>
      </c>
      <c r="M5" s="30" t="s">
        <v>185</v>
      </c>
      <c r="N5" s="38" t="s">
        <v>137</v>
      </c>
      <c r="O5" s="64" t="s">
        <v>4</v>
      </c>
      <c r="P5" s="64" t="s">
        <v>58</v>
      </c>
      <c r="Q5" s="65"/>
      <c r="R5" s="46">
        <f>R7</f>
        <v>5000</v>
      </c>
      <c r="S5" s="47">
        <v>0</v>
      </c>
      <c r="T5" s="46">
        <f>T7</f>
        <v>1253</v>
      </c>
      <c r="U5" s="67">
        <f>T5/R5</f>
        <v>0.2506</v>
      </c>
      <c r="V5" s="67">
        <v>0</v>
      </c>
      <c r="W5" s="2" t="s">
        <v>68</v>
      </c>
      <c r="X5" s="2" t="s">
        <v>69</v>
      </c>
      <c r="Y5" s="5"/>
      <c r="Z5" s="5"/>
      <c r="AA5" s="5"/>
      <c r="AB5" s="5"/>
      <c r="AC5" s="5"/>
    </row>
    <row r="6" spans="1:29" ht="56.25">
      <c r="A6" s="2" t="s">
        <v>180</v>
      </c>
      <c r="B6" s="88"/>
      <c r="C6" s="17" t="s">
        <v>181</v>
      </c>
      <c r="D6" s="17" t="s">
        <v>157</v>
      </c>
      <c r="E6" s="27" t="s">
        <v>159</v>
      </c>
      <c r="F6" s="23" t="s">
        <v>5</v>
      </c>
      <c r="G6" s="18"/>
      <c r="H6" s="18"/>
      <c r="I6" s="18"/>
      <c r="J6" s="18"/>
      <c r="K6" s="18"/>
      <c r="L6" s="27" t="s">
        <v>186</v>
      </c>
      <c r="M6" s="30" t="s">
        <v>61</v>
      </c>
      <c r="N6" s="38" t="s">
        <v>57</v>
      </c>
      <c r="O6" s="64" t="s">
        <v>4</v>
      </c>
      <c r="P6" s="64" t="s">
        <v>58</v>
      </c>
      <c r="Q6" s="69"/>
      <c r="R6" s="47"/>
      <c r="S6" s="47">
        <v>0</v>
      </c>
      <c r="T6" s="47"/>
      <c r="U6" s="67" t="e">
        <f>T6/R6</f>
        <v>#DIV/0!</v>
      </c>
      <c r="V6" s="67">
        <v>0</v>
      </c>
      <c r="W6" s="2" t="s">
        <v>68</v>
      </c>
      <c r="X6" s="2" t="s">
        <v>69</v>
      </c>
      <c r="Y6" s="5"/>
      <c r="Z6" s="3"/>
      <c r="AA6" s="3"/>
      <c r="AB6" s="3"/>
      <c r="AC6" s="3"/>
    </row>
    <row r="7" spans="1:29" ht="56.25">
      <c r="A7" s="2" t="s">
        <v>180</v>
      </c>
      <c r="B7" s="91" t="s">
        <v>1</v>
      </c>
      <c r="C7" s="17" t="s">
        <v>181</v>
      </c>
      <c r="D7" s="17" t="s">
        <v>157</v>
      </c>
      <c r="E7" s="27" t="s">
        <v>159</v>
      </c>
      <c r="F7" s="25" t="s">
        <v>182</v>
      </c>
      <c r="G7" s="18"/>
      <c r="H7" s="18"/>
      <c r="I7" s="18"/>
      <c r="J7" s="18"/>
      <c r="K7" s="18"/>
      <c r="L7" s="27" t="s">
        <v>188</v>
      </c>
      <c r="M7" s="30" t="s">
        <v>187</v>
      </c>
      <c r="N7" s="38" t="s">
        <v>57</v>
      </c>
      <c r="O7" s="64" t="s">
        <v>4</v>
      </c>
      <c r="P7" s="64" t="s">
        <v>58</v>
      </c>
      <c r="Q7" s="65"/>
      <c r="R7" s="70">
        <v>5000</v>
      </c>
      <c r="S7" s="47">
        <v>0</v>
      </c>
      <c r="T7" s="76">
        <v>1253</v>
      </c>
      <c r="U7" s="67">
        <f>T7/R7</f>
        <v>0.2506</v>
      </c>
      <c r="V7" s="67">
        <v>0</v>
      </c>
      <c r="W7" s="2" t="s">
        <v>68</v>
      </c>
      <c r="X7" s="2" t="s">
        <v>69</v>
      </c>
      <c r="Y7" s="5"/>
      <c r="Z7" s="3"/>
      <c r="AA7" s="3"/>
      <c r="AB7" s="3"/>
      <c r="AC7" s="3"/>
    </row>
    <row r="8" spans="1:29" ht="67.5">
      <c r="A8" s="2" t="s">
        <v>180</v>
      </c>
      <c r="B8" s="92"/>
      <c r="C8" s="17" t="s">
        <v>181</v>
      </c>
      <c r="D8" s="17" t="s">
        <v>157</v>
      </c>
      <c r="E8" s="27" t="s">
        <v>158</v>
      </c>
      <c r="F8" s="25" t="s">
        <v>183</v>
      </c>
      <c r="G8" s="18"/>
      <c r="H8" s="18"/>
      <c r="I8" s="18"/>
      <c r="J8" s="18"/>
      <c r="K8" s="18"/>
      <c r="L8" s="27" t="s">
        <v>190</v>
      </c>
      <c r="M8" s="14" t="s">
        <v>189</v>
      </c>
      <c r="N8" s="38" t="s">
        <v>57</v>
      </c>
      <c r="O8" s="64" t="s">
        <v>4</v>
      </c>
      <c r="P8" s="64" t="s">
        <v>58</v>
      </c>
      <c r="Q8" s="69"/>
      <c r="R8" s="47">
        <v>60</v>
      </c>
      <c r="S8" s="47">
        <v>0</v>
      </c>
      <c r="T8" s="47">
        <v>6</v>
      </c>
      <c r="U8" s="67">
        <f>T8/R8</f>
        <v>0.1</v>
      </c>
      <c r="V8" s="67">
        <v>0</v>
      </c>
      <c r="W8" s="2" t="s">
        <v>68</v>
      </c>
      <c r="X8" s="2" t="s">
        <v>69</v>
      </c>
      <c r="Y8" s="5"/>
      <c r="Z8" s="3"/>
      <c r="AA8" s="3"/>
      <c r="AB8" s="3"/>
      <c r="AC8" s="3"/>
    </row>
    <row r="9" ht="18" customHeight="1"/>
    <row r="10" ht="18" customHeight="1"/>
  </sheetData>
  <sheetProtection/>
  <mergeCells count="3">
    <mergeCell ref="B1:AC1"/>
    <mergeCell ref="B5:B6"/>
    <mergeCell ref="B7:B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O1">
      <selection activeCell="V10" sqref="V10"/>
    </sheetView>
  </sheetViews>
  <sheetFormatPr defaultColWidth="11.421875" defaultRowHeight="15"/>
  <cols>
    <col min="1" max="1" width="18.57421875" style="4" bestFit="1" customWidth="1"/>
    <col min="2" max="2" width="14.8515625" style="4" bestFit="1" customWidth="1"/>
    <col min="3" max="3" width="35.140625" style="4" customWidth="1"/>
    <col min="4" max="4" width="38.28125" style="4" customWidth="1"/>
    <col min="5" max="5" width="30.00390625" style="4" bestFit="1" customWidth="1"/>
    <col min="6" max="6" width="30.8515625" style="4" bestFit="1" customWidth="1"/>
    <col min="7" max="11" width="0" style="4" hidden="1" customWidth="1"/>
    <col min="12" max="12" width="34.140625" style="4" customWidth="1"/>
    <col min="13" max="13" width="19.28125" style="4" customWidth="1"/>
    <col min="14" max="14" width="9.140625" style="4" bestFit="1" customWidth="1"/>
    <col min="15" max="15" width="11.00390625" style="4" bestFit="1" customWidth="1"/>
    <col min="16" max="16" width="12.28125" style="4" bestFit="1" customWidth="1"/>
    <col min="17" max="17" width="7.8515625" style="4" bestFit="1" customWidth="1"/>
    <col min="18" max="20" width="13.00390625" style="4" bestFit="1" customWidth="1"/>
    <col min="21" max="21" width="13.140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2:29" ht="11.25">
      <c r="B1" s="93" t="s">
        <v>41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29" ht="33.75">
      <c r="A2" s="13" t="s">
        <v>40</v>
      </c>
      <c r="B2" s="13" t="s">
        <v>39</v>
      </c>
      <c r="C2" s="13" t="s">
        <v>12</v>
      </c>
      <c r="D2" s="13" t="s">
        <v>13</v>
      </c>
      <c r="E2" s="13" t="s">
        <v>16</v>
      </c>
      <c r="F2" s="13" t="s">
        <v>14</v>
      </c>
      <c r="G2" s="13" t="s">
        <v>15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78" t="s">
        <v>24</v>
      </c>
      <c r="P2" s="79" t="s">
        <v>25</v>
      </c>
      <c r="Q2" s="79" t="s">
        <v>26</v>
      </c>
      <c r="R2" s="79" t="s">
        <v>27</v>
      </c>
      <c r="S2" s="79" t="s">
        <v>28</v>
      </c>
      <c r="T2" s="79" t="s">
        <v>29</v>
      </c>
      <c r="U2" s="79" t="s">
        <v>30</v>
      </c>
      <c r="V2" s="79" t="s">
        <v>31</v>
      </c>
      <c r="W2" s="79" t="s">
        <v>32</v>
      </c>
      <c r="X2" s="78" t="s">
        <v>33</v>
      </c>
      <c r="Y2" s="78" t="s">
        <v>34</v>
      </c>
      <c r="Z2" s="78" t="s">
        <v>35</v>
      </c>
      <c r="AA2" s="13" t="s">
        <v>36</v>
      </c>
      <c r="AB2" s="13" t="s">
        <v>37</v>
      </c>
      <c r="AC2" s="13" t="s">
        <v>38</v>
      </c>
    </row>
    <row r="3" spans="1:29" ht="33.75">
      <c r="A3" s="2" t="s">
        <v>155</v>
      </c>
      <c r="B3" s="13" t="s">
        <v>2</v>
      </c>
      <c r="C3" s="17" t="s">
        <v>156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19" t="s">
        <v>213</v>
      </c>
      <c r="M3" s="30" t="s">
        <v>167</v>
      </c>
      <c r="N3" s="9" t="s">
        <v>137</v>
      </c>
      <c r="O3" s="58" t="s">
        <v>9</v>
      </c>
      <c r="P3" s="64" t="s">
        <v>58</v>
      </c>
      <c r="Q3" s="65"/>
      <c r="R3" s="74">
        <v>168638073.2</v>
      </c>
      <c r="S3" s="47">
        <v>0</v>
      </c>
      <c r="T3" s="74">
        <v>65432252.74</v>
      </c>
      <c r="U3" s="75">
        <f>T3/R3</f>
        <v>0.38800403431080005</v>
      </c>
      <c r="V3" s="67">
        <v>0</v>
      </c>
      <c r="W3" s="47" t="s">
        <v>68</v>
      </c>
      <c r="X3" s="26" t="s">
        <v>69</v>
      </c>
      <c r="Y3" s="54"/>
      <c r="Z3" s="53"/>
      <c r="AA3" s="3"/>
      <c r="AB3" s="3"/>
      <c r="AC3" s="3"/>
    </row>
    <row r="4" spans="1:29" ht="45">
      <c r="A4" s="2" t="s">
        <v>155</v>
      </c>
      <c r="B4" s="13" t="s">
        <v>3</v>
      </c>
      <c r="C4" s="17" t="s">
        <v>156</v>
      </c>
      <c r="D4" s="17" t="s">
        <v>193</v>
      </c>
      <c r="E4" s="23" t="s">
        <v>5</v>
      </c>
      <c r="F4" s="23" t="s">
        <v>5</v>
      </c>
      <c r="G4" s="18"/>
      <c r="H4" s="18"/>
      <c r="I4" s="18"/>
      <c r="J4" s="18"/>
      <c r="K4" s="18"/>
      <c r="L4" s="19" t="s">
        <v>214</v>
      </c>
      <c r="M4" s="14" t="s">
        <v>215</v>
      </c>
      <c r="N4" s="9" t="s">
        <v>137</v>
      </c>
      <c r="O4" s="58" t="s">
        <v>9</v>
      </c>
      <c r="P4" s="64" t="s">
        <v>58</v>
      </c>
      <c r="Q4" s="65"/>
      <c r="R4" s="66"/>
      <c r="S4" s="47">
        <v>0</v>
      </c>
      <c r="T4" s="66"/>
      <c r="U4" s="67" t="e">
        <f>T4/R4</f>
        <v>#DIV/0!</v>
      </c>
      <c r="V4" s="67">
        <v>0</v>
      </c>
      <c r="W4" s="47" t="s">
        <v>68</v>
      </c>
      <c r="X4" s="26" t="s">
        <v>69</v>
      </c>
      <c r="Y4" s="54"/>
      <c r="Z4" s="53"/>
      <c r="AA4" s="3"/>
      <c r="AB4" s="3"/>
      <c r="AC4" s="3"/>
    </row>
    <row r="5" spans="1:29" ht="45">
      <c r="A5" s="2" t="s">
        <v>155</v>
      </c>
      <c r="B5" s="88" t="s">
        <v>0</v>
      </c>
      <c r="C5" s="17" t="s">
        <v>156</v>
      </c>
      <c r="D5" s="17" t="s">
        <v>193</v>
      </c>
      <c r="E5" s="25" t="s">
        <v>194</v>
      </c>
      <c r="F5" s="23" t="s">
        <v>5</v>
      </c>
      <c r="G5" s="18"/>
      <c r="H5" s="18"/>
      <c r="I5" s="18"/>
      <c r="J5" s="18"/>
      <c r="K5" s="18"/>
      <c r="L5" s="25" t="s">
        <v>166</v>
      </c>
      <c r="M5" s="30" t="s">
        <v>167</v>
      </c>
      <c r="N5" s="38" t="s">
        <v>137</v>
      </c>
      <c r="O5" s="38" t="s">
        <v>9</v>
      </c>
      <c r="P5" s="64" t="s">
        <v>58</v>
      </c>
      <c r="Q5" s="65"/>
      <c r="R5" s="46">
        <f>R3</f>
        <v>168638073.2</v>
      </c>
      <c r="S5" s="47">
        <v>0</v>
      </c>
      <c r="T5" s="46">
        <f>T3</f>
        <v>65432252.74</v>
      </c>
      <c r="U5" s="67">
        <f>T5/R5</f>
        <v>0.38800403431080005</v>
      </c>
      <c r="V5" s="67">
        <v>0</v>
      </c>
      <c r="W5" s="47" t="s">
        <v>68</v>
      </c>
      <c r="X5" s="26" t="s">
        <v>69</v>
      </c>
      <c r="Y5" s="54"/>
      <c r="Z5" s="54"/>
      <c r="AA5" s="5"/>
      <c r="AB5" s="5"/>
      <c r="AC5" s="5"/>
    </row>
    <row r="6" spans="1:29" ht="33.75">
      <c r="A6" s="2" t="s">
        <v>155</v>
      </c>
      <c r="B6" s="88"/>
      <c r="C6" s="17" t="s">
        <v>156</v>
      </c>
      <c r="D6" s="17" t="s">
        <v>193</v>
      </c>
      <c r="E6" s="25" t="s">
        <v>195</v>
      </c>
      <c r="F6" s="23" t="s">
        <v>5</v>
      </c>
      <c r="G6" s="18"/>
      <c r="H6" s="18"/>
      <c r="I6" s="18"/>
      <c r="J6" s="18"/>
      <c r="K6" s="18"/>
      <c r="L6" s="25" t="s">
        <v>168</v>
      </c>
      <c r="M6" s="30" t="s">
        <v>169</v>
      </c>
      <c r="N6" s="38" t="s">
        <v>137</v>
      </c>
      <c r="O6" s="38" t="s">
        <v>9</v>
      </c>
      <c r="P6" s="64" t="s">
        <v>58</v>
      </c>
      <c r="Q6" s="69"/>
      <c r="R6" s="46">
        <f>R11</f>
        <v>7500</v>
      </c>
      <c r="S6" s="47">
        <v>0</v>
      </c>
      <c r="T6" s="48">
        <f>T11</f>
        <v>1116</v>
      </c>
      <c r="U6" s="67">
        <f>T6/R6</f>
        <v>0.1488</v>
      </c>
      <c r="V6" s="67">
        <v>0</v>
      </c>
      <c r="W6" s="47" t="s">
        <v>68</v>
      </c>
      <c r="X6" s="26" t="s">
        <v>69</v>
      </c>
      <c r="Y6" s="54"/>
      <c r="Z6" s="53"/>
      <c r="AA6" s="3"/>
      <c r="AB6" s="3"/>
      <c r="AC6" s="3"/>
    </row>
    <row r="7" spans="1:29" ht="45">
      <c r="A7" s="2" t="s">
        <v>155</v>
      </c>
      <c r="B7" s="88"/>
      <c r="C7" s="17" t="s">
        <v>156</v>
      </c>
      <c r="D7" s="17" t="s">
        <v>193</v>
      </c>
      <c r="E7" s="25" t="s">
        <v>196</v>
      </c>
      <c r="F7" s="23" t="s">
        <v>5</v>
      </c>
      <c r="G7" s="18"/>
      <c r="H7" s="18"/>
      <c r="I7" s="18"/>
      <c r="J7" s="18"/>
      <c r="K7" s="18"/>
      <c r="L7" s="25" t="s">
        <v>170</v>
      </c>
      <c r="M7" s="30" t="s">
        <v>171</v>
      </c>
      <c r="N7" s="38" t="s">
        <v>172</v>
      </c>
      <c r="O7" s="38" t="s">
        <v>9</v>
      </c>
      <c r="P7" s="64" t="s">
        <v>58</v>
      </c>
      <c r="Q7" s="69"/>
      <c r="R7" s="46">
        <f>R14</f>
        <v>66</v>
      </c>
      <c r="S7" s="47">
        <v>0</v>
      </c>
      <c r="T7" s="46">
        <f>T14</f>
        <v>39</v>
      </c>
      <c r="U7" s="67">
        <f>T7/R7</f>
        <v>0.5909090909090909</v>
      </c>
      <c r="V7" s="67">
        <v>0</v>
      </c>
      <c r="W7" s="47" t="s">
        <v>68</v>
      </c>
      <c r="X7" s="26" t="s">
        <v>69</v>
      </c>
      <c r="Y7" s="54"/>
      <c r="Z7" s="53"/>
      <c r="AA7" s="3"/>
      <c r="AB7" s="3"/>
      <c r="AC7" s="3"/>
    </row>
    <row r="8" spans="1:29" ht="45">
      <c r="A8" s="2" t="s">
        <v>155</v>
      </c>
      <c r="B8" s="88"/>
      <c r="C8" s="17" t="s">
        <v>156</v>
      </c>
      <c r="D8" s="17" t="s">
        <v>193</v>
      </c>
      <c r="E8" s="25" t="s">
        <v>197</v>
      </c>
      <c r="F8" s="23" t="s">
        <v>5</v>
      </c>
      <c r="G8" s="18"/>
      <c r="H8" s="18"/>
      <c r="I8" s="18"/>
      <c r="J8" s="18"/>
      <c r="K8" s="18"/>
      <c r="L8" s="25" t="s">
        <v>173</v>
      </c>
      <c r="M8" s="30" t="s">
        <v>174</v>
      </c>
      <c r="N8" s="38" t="s">
        <v>137</v>
      </c>
      <c r="O8" s="38" t="s">
        <v>9</v>
      </c>
      <c r="P8" s="64" t="s">
        <v>58</v>
      </c>
      <c r="Q8" s="69"/>
      <c r="R8" s="46">
        <f>R15</f>
        <v>5000</v>
      </c>
      <c r="S8" s="47">
        <v>0</v>
      </c>
      <c r="T8" s="46">
        <f>T15</f>
        <v>1421</v>
      </c>
      <c r="U8" s="67">
        <f>T8/R8</f>
        <v>0.2842</v>
      </c>
      <c r="V8" s="67">
        <v>0</v>
      </c>
      <c r="W8" s="47" t="s">
        <v>68</v>
      </c>
      <c r="X8" s="26" t="s">
        <v>69</v>
      </c>
      <c r="Y8" s="54"/>
      <c r="Z8" s="53"/>
      <c r="AA8" s="3"/>
      <c r="AB8" s="3"/>
      <c r="AC8" s="3"/>
    </row>
    <row r="9" spans="1:29" ht="33.75">
      <c r="A9" s="2"/>
      <c r="B9" s="88"/>
      <c r="C9" s="17" t="s">
        <v>156</v>
      </c>
      <c r="D9" s="17" t="s">
        <v>193</v>
      </c>
      <c r="E9" s="25" t="s">
        <v>198</v>
      </c>
      <c r="F9" s="23" t="s">
        <v>5</v>
      </c>
      <c r="G9" s="18"/>
      <c r="H9" s="18"/>
      <c r="I9" s="18"/>
      <c r="J9" s="18"/>
      <c r="K9" s="18"/>
      <c r="L9" s="25" t="s">
        <v>175</v>
      </c>
      <c r="M9" s="30" t="s">
        <v>176</v>
      </c>
      <c r="N9" s="38" t="s">
        <v>137</v>
      </c>
      <c r="O9" s="38" t="s">
        <v>9</v>
      </c>
      <c r="P9" s="64" t="s">
        <v>58</v>
      </c>
      <c r="Q9" s="69"/>
      <c r="R9" s="76">
        <v>150000</v>
      </c>
      <c r="S9" s="47">
        <v>0</v>
      </c>
      <c r="T9" s="76">
        <v>91591</v>
      </c>
      <c r="U9" s="67">
        <f>T9/R9</f>
        <v>0.6106066666666666</v>
      </c>
      <c r="V9" s="67">
        <v>0</v>
      </c>
      <c r="W9" s="47" t="s">
        <v>68</v>
      </c>
      <c r="X9" s="26"/>
      <c r="Y9" s="54"/>
      <c r="Z9" s="53"/>
      <c r="AA9" s="3"/>
      <c r="AB9" s="3"/>
      <c r="AC9" s="3"/>
    </row>
    <row r="10" spans="1:29" ht="45">
      <c r="A10" s="2"/>
      <c r="B10" s="88"/>
      <c r="C10" s="17" t="s">
        <v>156</v>
      </c>
      <c r="D10" s="17" t="s">
        <v>193</v>
      </c>
      <c r="E10" s="25" t="s">
        <v>199</v>
      </c>
      <c r="F10" s="23" t="s">
        <v>5</v>
      </c>
      <c r="G10" s="18"/>
      <c r="H10" s="18"/>
      <c r="I10" s="18"/>
      <c r="J10" s="18"/>
      <c r="K10" s="18"/>
      <c r="L10" s="25" t="s">
        <v>177</v>
      </c>
      <c r="M10" s="30" t="s">
        <v>178</v>
      </c>
      <c r="N10" s="38" t="s">
        <v>137</v>
      </c>
      <c r="O10" s="38" t="s">
        <v>9</v>
      </c>
      <c r="P10" s="64" t="s">
        <v>58</v>
      </c>
      <c r="Q10" s="69"/>
      <c r="R10" s="46">
        <v>68.51</v>
      </c>
      <c r="S10" s="47">
        <v>0</v>
      </c>
      <c r="T10" s="46">
        <v>67.17</v>
      </c>
      <c r="U10" s="67">
        <f>T10/R10</f>
        <v>0.9804408115603561</v>
      </c>
      <c r="V10" s="67">
        <v>0</v>
      </c>
      <c r="W10" s="47" t="s">
        <v>68</v>
      </c>
      <c r="X10" s="26"/>
      <c r="Y10" s="54"/>
      <c r="Z10" s="53"/>
      <c r="AA10" s="3"/>
      <c r="AB10" s="3"/>
      <c r="AC10" s="3"/>
    </row>
    <row r="11" spans="1:29" ht="33.75">
      <c r="A11" s="2" t="s">
        <v>155</v>
      </c>
      <c r="B11" s="88"/>
      <c r="C11" s="17" t="s">
        <v>156</v>
      </c>
      <c r="D11" s="17" t="s">
        <v>193</v>
      </c>
      <c r="E11" s="25" t="s">
        <v>200</v>
      </c>
      <c r="F11" s="23" t="s">
        <v>5</v>
      </c>
      <c r="G11" s="18"/>
      <c r="H11" s="18"/>
      <c r="I11" s="18"/>
      <c r="J11" s="18"/>
      <c r="K11" s="18"/>
      <c r="L11" s="25" t="s">
        <v>179</v>
      </c>
      <c r="M11" s="30" t="s">
        <v>216</v>
      </c>
      <c r="N11" s="38" t="s">
        <v>137</v>
      </c>
      <c r="O11" s="38" t="s">
        <v>9</v>
      </c>
      <c r="P11" s="64" t="s">
        <v>58</v>
      </c>
      <c r="Q11" s="68"/>
      <c r="R11" s="70">
        <v>7500</v>
      </c>
      <c r="S11" s="47">
        <v>0</v>
      </c>
      <c r="T11" s="76">
        <v>1116</v>
      </c>
      <c r="U11" s="67">
        <f>T11/R11</f>
        <v>0.1488</v>
      </c>
      <c r="V11" s="67">
        <v>0</v>
      </c>
      <c r="W11" s="47" t="s">
        <v>68</v>
      </c>
      <c r="X11" s="26" t="s">
        <v>69</v>
      </c>
      <c r="Y11" s="54"/>
      <c r="Z11" s="53"/>
      <c r="AA11" s="3"/>
      <c r="AB11" s="3"/>
      <c r="AC11" s="3"/>
    </row>
    <row r="12" spans="1:29" ht="45">
      <c r="A12" s="2" t="s">
        <v>155</v>
      </c>
      <c r="B12" s="91" t="s">
        <v>1</v>
      </c>
      <c r="C12" s="17" t="s">
        <v>156</v>
      </c>
      <c r="D12" s="17" t="s">
        <v>193</v>
      </c>
      <c r="E12" s="25" t="s">
        <v>194</v>
      </c>
      <c r="F12" s="25" t="s">
        <v>160</v>
      </c>
      <c r="G12" s="18"/>
      <c r="H12" s="18"/>
      <c r="I12" s="18"/>
      <c r="J12" s="18"/>
      <c r="K12" s="18"/>
      <c r="L12" s="8" t="s">
        <v>207</v>
      </c>
      <c r="M12" s="14" t="s">
        <v>202</v>
      </c>
      <c r="N12" s="30" t="s">
        <v>57</v>
      </c>
      <c r="O12" s="38" t="s">
        <v>9</v>
      </c>
      <c r="P12" s="64" t="s">
        <v>58</v>
      </c>
      <c r="Q12" s="65"/>
      <c r="R12" s="70">
        <f>R5</f>
        <v>168638073.2</v>
      </c>
      <c r="S12" s="47">
        <v>0</v>
      </c>
      <c r="T12" s="70">
        <f>T5</f>
        <v>65432252.74</v>
      </c>
      <c r="U12" s="67">
        <f>T12/R12</f>
        <v>0.38800403431080005</v>
      </c>
      <c r="V12" s="67">
        <v>0</v>
      </c>
      <c r="W12" s="47" t="s">
        <v>68</v>
      </c>
      <c r="X12" s="26" t="s">
        <v>69</v>
      </c>
      <c r="Y12" s="54"/>
      <c r="Z12" s="53"/>
      <c r="AA12" s="3"/>
      <c r="AB12" s="3"/>
      <c r="AC12" s="3"/>
    </row>
    <row r="13" spans="1:29" ht="33.75">
      <c r="A13" s="2" t="s">
        <v>155</v>
      </c>
      <c r="B13" s="92"/>
      <c r="C13" s="17" t="s">
        <v>156</v>
      </c>
      <c r="D13" s="17" t="s">
        <v>193</v>
      </c>
      <c r="E13" s="25" t="s">
        <v>195</v>
      </c>
      <c r="F13" s="25" t="s">
        <v>161</v>
      </c>
      <c r="G13" s="18"/>
      <c r="H13" s="18"/>
      <c r="I13" s="18"/>
      <c r="J13" s="18"/>
      <c r="K13" s="18"/>
      <c r="L13" s="8" t="s">
        <v>208</v>
      </c>
      <c r="M13" s="14" t="s">
        <v>201</v>
      </c>
      <c r="N13" s="30" t="s">
        <v>57</v>
      </c>
      <c r="O13" s="38" t="s">
        <v>9</v>
      </c>
      <c r="P13" s="64" t="s">
        <v>58</v>
      </c>
      <c r="Q13" s="69"/>
      <c r="R13" s="46">
        <f>R11</f>
        <v>7500</v>
      </c>
      <c r="S13" s="47">
        <v>0</v>
      </c>
      <c r="T13" s="48">
        <f>T11</f>
        <v>1116</v>
      </c>
      <c r="U13" s="67">
        <f>T13/R13</f>
        <v>0.1488</v>
      </c>
      <c r="V13" s="67">
        <v>0</v>
      </c>
      <c r="W13" s="47" t="s">
        <v>68</v>
      </c>
      <c r="X13" s="26" t="s">
        <v>69</v>
      </c>
      <c r="Y13" s="54"/>
      <c r="Z13" s="53"/>
      <c r="AA13" s="3"/>
      <c r="AB13" s="3"/>
      <c r="AC13" s="3"/>
    </row>
    <row r="14" spans="1:29" ht="45">
      <c r="A14" s="2" t="s">
        <v>155</v>
      </c>
      <c r="B14" s="92"/>
      <c r="C14" s="17" t="s">
        <v>156</v>
      </c>
      <c r="D14" s="17" t="s">
        <v>193</v>
      </c>
      <c r="E14" s="25" t="s">
        <v>196</v>
      </c>
      <c r="F14" s="25" t="s">
        <v>162</v>
      </c>
      <c r="G14" s="18"/>
      <c r="H14" s="18"/>
      <c r="I14" s="18"/>
      <c r="J14" s="18"/>
      <c r="K14" s="18"/>
      <c r="L14" s="25" t="s">
        <v>209</v>
      </c>
      <c r="M14" s="14" t="s">
        <v>217</v>
      </c>
      <c r="N14" s="30" t="s">
        <v>57</v>
      </c>
      <c r="O14" s="38" t="s">
        <v>9</v>
      </c>
      <c r="P14" s="64" t="s">
        <v>58</v>
      </c>
      <c r="Q14" s="65"/>
      <c r="R14" s="70">
        <v>66</v>
      </c>
      <c r="S14" s="47">
        <v>0</v>
      </c>
      <c r="T14" s="70">
        <v>39</v>
      </c>
      <c r="U14" s="67">
        <f>T14/R14</f>
        <v>0.5909090909090909</v>
      </c>
      <c r="V14" s="67">
        <v>0</v>
      </c>
      <c r="W14" s="47" t="s">
        <v>68</v>
      </c>
      <c r="X14" s="26" t="s">
        <v>69</v>
      </c>
      <c r="Y14" s="54"/>
      <c r="Z14" s="53"/>
      <c r="AA14" s="3"/>
      <c r="AB14" s="3"/>
      <c r="AC14" s="3"/>
    </row>
    <row r="15" spans="1:29" ht="45">
      <c r="A15" s="2"/>
      <c r="B15" s="92"/>
      <c r="C15" s="17" t="s">
        <v>156</v>
      </c>
      <c r="D15" s="17" t="s">
        <v>193</v>
      </c>
      <c r="E15" s="25" t="s">
        <v>197</v>
      </c>
      <c r="F15" s="25" t="s">
        <v>163</v>
      </c>
      <c r="G15" s="29"/>
      <c r="H15" s="29"/>
      <c r="I15" s="29"/>
      <c r="J15" s="29"/>
      <c r="K15" s="29"/>
      <c r="L15" s="25" t="s">
        <v>218</v>
      </c>
      <c r="M15" s="14" t="s">
        <v>203</v>
      </c>
      <c r="N15" s="30" t="s">
        <v>57</v>
      </c>
      <c r="O15" s="38" t="s">
        <v>9</v>
      </c>
      <c r="P15" s="64" t="s">
        <v>58</v>
      </c>
      <c r="Q15" s="65"/>
      <c r="R15" s="70">
        <v>5000</v>
      </c>
      <c r="S15" s="47">
        <v>0</v>
      </c>
      <c r="T15" s="70">
        <v>1421</v>
      </c>
      <c r="U15" s="67">
        <f>T15/R15</f>
        <v>0.2842</v>
      </c>
      <c r="V15" s="67">
        <v>0</v>
      </c>
      <c r="W15" s="47"/>
      <c r="X15" s="26"/>
      <c r="Y15" s="54"/>
      <c r="Z15" s="53"/>
      <c r="AA15" s="3"/>
      <c r="AB15" s="3"/>
      <c r="AC15" s="3"/>
    </row>
    <row r="16" spans="1:29" ht="33.75">
      <c r="A16" s="2"/>
      <c r="B16" s="92"/>
      <c r="C16" s="17" t="s">
        <v>156</v>
      </c>
      <c r="D16" s="17" t="s">
        <v>193</v>
      </c>
      <c r="E16" s="25" t="s">
        <v>198</v>
      </c>
      <c r="F16" s="8" t="s">
        <v>211</v>
      </c>
      <c r="G16" s="29"/>
      <c r="H16" s="29"/>
      <c r="I16" s="29"/>
      <c r="J16" s="29"/>
      <c r="K16" s="29"/>
      <c r="L16" s="25" t="s">
        <v>210</v>
      </c>
      <c r="M16" s="14" t="s">
        <v>204</v>
      </c>
      <c r="N16" s="30" t="s">
        <v>57</v>
      </c>
      <c r="O16" s="38" t="s">
        <v>9</v>
      </c>
      <c r="P16" s="64" t="s">
        <v>58</v>
      </c>
      <c r="Q16" s="65"/>
      <c r="R16" s="48">
        <v>160300</v>
      </c>
      <c r="S16" s="48">
        <v>0</v>
      </c>
      <c r="T16" s="48">
        <v>34793</v>
      </c>
      <c r="U16" s="67" t="e">
        <f>#REF!/#REF!</f>
        <v>#REF!</v>
      </c>
      <c r="V16" s="67">
        <v>0</v>
      </c>
      <c r="W16" s="47"/>
      <c r="X16" s="26"/>
      <c r="Y16" s="54"/>
      <c r="Z16" s="53"/>
      <c r="AA16" s="3"/>
      <c r="AB16" s="3"/>
      <c r="AC16" s="3"/>
    </row>
    <row r="17" spans="1:29" ht="45">
      <c r="A17" s="2" t="s">
        <v>155</v>
      </c>
      <c r="B17" s="92"/>
      <c r="C17" s="17" t="s">
        <v>156</v>
      </c>
      <c r="D17" s="17" t="s">
        <v>193</v>
      </c>
      <c r="E17" s="25" t="s">
        <v>199</v>
      </c>
      <c r="F17" s="25" t="s">
        <v>164</v>
      </c>
      <c r="G17" s="29"/>
      <c r="H17" s="29"/>
      <c r="I17" s="29"/>
      <c r="J17" s="29"/>
      <c r="K17" s="29"/>
      <c r="L17" s="25" t="s">
        <v>219</v>
      </c>
      <c r="M17" s="14" t="s">
        <v>205</v>
      </c>
      <c r="N17" s="30" t="s">
        <v>57</v>
      </c>
      <c r="O17" s="10" t="s">
        <v>9</v>
      </c>
      <c r="P17" s="49" t="s">
        <v>58</v>
      </c>
      <c r="Q17" s="65"/>
      <c r="R17" s="70">
        <f>R9</f>
        <v>150000</v>
      </c>
      <c r="S17" s="45">
        <v>0</v>
      </c>
      <c r="T17" s="72">
        <f>T9</f>
        <v>91591</v>
      </c>
      <c r="U17" s="71">
        <f>T17/R17</f>
        <v>0.6106066666666666</v>
      </c>
      <c r="V17" s="71">
        <v>0</v>
      </c>
      <c r="W17" s="73" t="s">
        <v>68</v>
      </c>
      <c r="X17" s="2"/>
      <c r="Y17" s="5"/>
      <c r="Z17" s="3"/>
      <c r="AA17" s="3"/>
      <c r="AB17" s="3"/>
      <c r="AC17" s="3"/>
    </row>
    <row r="18" spans="1:29" ht="33.75">
      <c r="A18" s="2" t="s">
        <v>155</v>
      </c>
      <c r="B18" s="92"/>
      <c r="C18" s="17" t="s">
        <v>156</v>
      </c>
      <c r="D18" s="17" t="s">
        <v>193</v>
      </c>
      <c r="E18" s="25" t="s">
        <v>200</v>
      </c>
      <c r="F18" s="37" t="s">
        <v>165</v>
      </c>
      <c r="L18" s="8" t="s">
        <v>212</v>
      </c>
      <c r="M18" s="14" t="s">
        <v>206</v>
      </c>
      <c r="N18" s="30" t="s">
        <v>57</v>
      </c>
      <c r="O18" s="10" t="s">
        <v>9</v>
      </c>
      <c r="P18" s="10" t="s">
        <v>58</v>
      </c>
      <c r="Q18" s="53"/>
      <c r="R18" s="62">
        <f>R10</f>
        <v>68.51</v>
      </c>
      <c r="S18" s="23">
        <v>0</v>
      </c>
      <c r="T18" s="31">
        <f>T10</f>
        <v>67.17</v>
      </c>
      <c r="U18" s="15">
        <f>T18/R18</f>
        <v>0.9804408115603561</v>
      </c>
      <c r="V18" s="15">
        <v>0</v>
      </c>
      <c r="W18" s="2" t="s">
        <v>68</v>
      </c>
      <c r="X18" s="2" t="s">
        <v>69</v>
      </c>
      <c r="Y18" s="3"/>
      <c r="Z18" s="3"/>
      <c r="AA18" s="3"/>
      <c r="AB18" s="3"/>
      <c r="AC18" s="3"/>
    </row>
    <row r="19" ht="18" customHeight="1">
      <c r="F19" s="39"/>
    </row>
    <row r="20" ht="18" customHeight="1"/>
  </sheetData>
  <sheetProtection/>
  <mergeCells count="3">
    <mergeCell ref="B1:AC1"/>
    <mergeCell ref="B5:B11"/>
    <mergeCell ref="B12:B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L1">
      <selection activeCell="O7" sqref="O7"/>
    </sheetView>
  </sheetViews>
  <sheetFormatPr defaultColWidth="11.421875" defaultRowHeight="15"/>
  <cols>
    <col min="1" max="1" width="18.57421875" style="4" bestFit="1" customWidth="1"/>
    <col min="2" max="2" width="14.8515625" style="4" bestFit="1" customWidth="1"/>
    <col min="3" max="3" width="35.140625" style="4" customWidth="1"/>
    <col min="4" max="4" width="38.28125" style="4" customWidth="1"/>
    <col min="5" max="5" width="30.00390625" style="4" bestFit="1" customWidth="1"/>
    <col min="6" max="6" width="30.8515625" style="4" bestFit="1" customWidth="1"/>
    <col min="7" max="11" width="0" style="4" hidden="1" customWidth="1"/>
    <col min="12" max="12" width="34.140625" style="4" customWidth="1"/>
    <col min="13" max="13" width="19.28125" style="4" customWidth="1"/>
    <col min="14" max="14" width="9.140625" style="4" bestFit="1" customWidth="1"/>
    <col min="15" max="15" width="11.00390625" style="4" bestFit="1" customWidth="1"/>
    <col min="16" max="16" width="12.28125" style="4" bestFit="1" customWidth="1"/>
    <col min="17" max="17" width="12.57421875" style="4" bestFit="1" customWidth="1"/>
    <col min="18" max="20" width="13.00390625" style="4" bestFit="1" customWidth="1"/>
    <col min="21" max="21" width="12.8515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2:29" ht="11.25">
      <c r="B1" s="93" t="s">
        <v>41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29" ht="33.75">
      <c r="A2" s="13" t="s">
        <v>40</v>
      </c>
      <c r="B2" s="13" t="s">
        <v>39</v>
      </c>
      <c r="C2" s="13" t="s">
        <v>12</v>
      </c>
      <c r="D2" s="13" t="s">
        <v>13</v>
      </c>
      <c r="E2" s="13" t="s">
        <v>16</v>
      </c>
      <c r="F2" s="13" t="s">
        <v>14</v>
      </c>
      <c r="G2" s="13" t="s">
        <v>15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79" t="s">
        <v>24</v>
      </c>
      <c r="P2" s="79" t="s">
        <v>25</v>
      </c>
      <c r="Q2" s="79" t="s">
        <v>26</v>
      </c>
      <c r="R2" s="79" t="s">
        <v>27</v>
      </c>
      <c r="S2" s="79" t="s">
        <v>28</v>
      </c>
      <c r="T2" s="79" t="s">
        <v>29</v>
      </c>
      <c r="U2" s="79" t="s">
        <v>30</v>
      </c>
      <c r="V2" s="79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 t="s">
        <v>36</v>
      </c>
      <c r="AB2" s="13" t="s">
        <v>37</v>
      </c>
      <c r="AC2" s="13" t="s">
        <v>38</v>
      </c>
    </row>
    <row r="3" spans="1:29" ht="33.75">
      <c r="A3" s="2" t="s">
        <v>220</v>
      </c>
      <c r="B3" s="13" t="s">
        <v>2</v>
      </c>
      <c r="C3" s="17" t="s">
        <v>221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25" t="s">
        <v>234</v>
      </c>
      <c r="M3" s="30" t="s">
        <v>61</v>
      </c>
      <c r="N3" s="38" t="s">
        <v>6</v>
      </c>
      <c r="O3" s="64" t="s">
        <v>4</v>
      </c>
      <c r="P3" s="64" t="s">
        <v>58</v>
      </c>
      <c r="Q3" s="65"/>
      <c r="R3" s="74"/>
      <c r="S3" s="47">
        <v>0</v>
      </c>
      <c r="T3" s="74"/>
      <c r="U3" s="75" t="e">
        <f>T3/R3</f>
        <v>#DIV/0!</v>
      </c>
      <c r="V3" s="67">
        <v>0</v>
      </c>
      <c r="W3" s="2" t="s">
        <v>68</v>
      </c>
      <c r="X3" s="2" t="s">
        <v>69</v>
      </c>
      <c r="Y3" s="5"/>
      <c r="Z3" s="3"/>
      <c r="AA3" s="3"/>
      <c r="AB3" s="3"/>
      <c r="AC3" s="3"/>
    </row>
    <row r="4" spans="1:29" ht="33.75">
      <c r="A4" s="2" t="s">
        <v>220</v>
      </c>
      <c r="B4" s="13" t="s">
        <v>3</v>
      </c>
      <c r="C4" s="17" t="s">
        <v>221</v>
      </c>
      <c r="D4" s="17" t="s">
        <v>222</v>
      </c>
      <c r="E4" s="23" t="s">
        <v>5</v>
      </c>
      <c r="F4" s="23" t="s">
        <v>5</v>
      </c>
      <c r="G4" s="18"/>
      <c r="H4" s="18"/>
      <c r="I4" s="18"/>
      <c r="J4" s="18"/>
      <c r="K4" s="18"/>
      <c r="L4" s="25" t="s">
        <v>235</v>
      </c>
      <c r="M4" s="30" t="s">
        <v>236</v>
      </c>
      <c r="N4" s="38" t="s">
        <v>137</v>
      </c>
      <c r="O4" s="64" t="s">
        <v>138</v>
      </c>
      <c r="P4" s="64" t="s">
        <v>58</v>
      </c>
      <c r="Q4" s="65"/>
      <c r="R4" s="80">
        <v>29050157.9</v>
      </c>
      <c r="S4" s="47">
        <v>0</v>
      </c>
      <c r="T4" s="80">
        <v>2602157.15</v>
      </c>
      <c r="U4" s="75">
        <f aca="true" t="shared" si="0" ref="U4:U16">T4/R4</f>
        <v>0.08957463016061609</v>
      </c>
      <c r="V4" s="67">
        <v>0</v>
      </c>
      <c r="W4" s="2" t="s">
        <v>68</v>
      </c>
      <c r="X4" s="2" t="s">
        <v>69</v>
      </c>
      <c r="Y4" s="5"/>
      <c r="Z4" s="3"/>
      <c r="AA4" s="3"/>
      <c r="AB4" s="3"/>
      <c r="AC4" s="3"/>
    </row>
    <row r="5" spans="1:29" ht="45">
      <c r="A5" s="2" t="s">
        <v>220</v>
      </c>
      <c r="B5" s="88" t="s">
        <v>0</v>
      </c>
      <c r="C5" s="17" t="s">
        <v>221</v>
      </c>
      <c r="D5" s="17" t="s">
        <v>222</v>
      </c>
      <c r="E5" s="25" t="s">
        <v>223</v>
      </c>
      <c r="F5" s="23" t="s">
        <v>5</v>
      </c>
      <c r="G5" s="18"/>
      <c r="H5" s="18"/>
      <c r="I5" s="18"/>
      <c r="J5" s="18"/>
      <c r="K5" s="18"/>
      <c r="L5" s="25" t="s">
        <v>237</v>
      </c>
      <c r="M5" s="30" t="s">
        <v>238</v>
      </c>
      <c r="N5" s="38" t="s">
        <v>137</v>
      </c>
      <c r="O5" s="64" t="s">
        <v>138</v>
      </c>
      <c r="P5" s="64" t="s">
        <v>58</v>
      </c>
      <c r="Q5" s="65"/>
      <c r="R5" s="46">
        <v>49916760</v>
      </c>
      <c r="S5" s="47">
        <v>0</v>
      </c>
      <c r="T5" s="46">
        <f>'RECURSO AGUA'!T5</f>
        <v>10313399.379999999</v>
      </c>
      <c r="U5" s="75">
        <f t="shared" si="0"/>
        <v>0.2066119551829886</v>
      </c>
      <c r="V5" s="67">
        <v>0</v>
      </c>
      <c r="W5" s="2" t="s">
        <v>68</v>
      </c>
      <c r="X5" s="2" t="s">
        <v>69</v>
      </c>
      <c r="Y5" s="5"/>
      <c r="Z5" s="5"/>
      <c r="AA5" s="5"/>
      <c r="AB5" s="5"/>
      <c r="AC5" s="5"/>
    </row>
    <row r="6" spans="1:29" ht="45">
      <c r="A6" s="2" t="s">
        <v>220</v>
      </c>
      <c r="B6" s="88"/>
      <c r="C6" s="17" t="s">
        <v>221</v>
      </c>
      <c r="D6" s="17" t="s">
        <v>222</v>
      </c>
      <c r="E6" s="35" t="s">
        <v>224</v>
      </c>
      <c r="F6" s="23" t="s">
        <v>5</v>
      </c>
      <c r="G6" s="18"/>
      <c r="H6" s="18"/>
      <c r="I6" s="18"/>
      <c r="J6" s="18"/>
      <c r="K6" s="18"/>
      <c r="L6" s="25" t="s">
        <v>239</v>
      </c>
      <c r="M6" s="30" t="s">
        <v>240</v>
      </c>
      <c r="N6" s="38" t="s">
        <v>137</v>
      </c>
      <c r="O6" s="64" t="s">
        <v>4</v>
      </c>
      <c r="P6" s="64" t="s">
        <v>58</v>
      </c>
      <c r="Q6" s="69"/>
      <c r="R6" s="46">
        <v>30222000</v>
      </c>
      <c r="S6" s="47">
        <v>0</v>
      </c>
      <c r="T6" s="48">
        <v>6207662.75</v>
      </c>
      <c r="U6" s="75">
        <f t="shared" si="0"/>
        <v>0.20540211600820593</v>
      </c>
      <c r="V6" s="67">
        <v>0</v>
      </c>
      <c r="W6" s="2" t="s">
        <v>68</v>
      </c>
      <c r="X6" s="2" t="s">
        <v>69</v>
      </c>
      <c r="Y6" s="5"/>
      <c r="Z6" s="3"/>
      <c r="AA6" s="3"/>
      <c r="AB6" s="3"/>
      <c r="AC6" s="3"/>
    </row>
    <row r="7" spans="1:29" ht="45">
      <c r="A7" s="2" t="s">
        <v>220</v>
      </c>
      <c r="B7" s="88"/>
      <c r="C7" s="17" t="s">
        <v>221</v>
      </c>
      <c r="D7" s="17" t="s">
        <v>222</v>
      </c>
      <c r="E7" s="35" t="s">
        <v>225</v>
      </c>
      <c r="F7" s="23" t="s">
        <v>5</v>
      </c>
      <c r="G7" s="18"/>
      <c r="H7" s="18"/>
      <c r="I7" s="18"/>
      <c r="J7" s="18"/>
      <c r="K7" s="18"/>
      <c r="L7" s="25" t="s">
        <v>241</v>
      </c>
      <c r="M7" s="30" t="s">
        <v>249</v>
      </c>
      <c r="N7" s="38" t="s">
        <v>6</v>
      </c>
      <c r="O7" s="64" t="s">
        <v>242</v>
      </c>
      <c r="P7" s="64" t="s">
        <v>58</v>
      </c>
      <c r="Q7" s="69"/>
      <c r="R7" s="46">
        <v>30</v>
      </c>
      <c r="S7" s="47">
        <v>0</v>
      </c>
      <c r="T7" s="46">
        <v>15.09</v>
      </c>
      <c r="U7" s="75">
        <f t="shared" si="0"/>
        <v>0.503</v>
      </c>
      <c r="V7" s="67">
        <v>0</v>
      </c>
      <c r="W7" s="2" t="s">
        <v>68</v>
      </c>
      <c r="X7" s="2" t="s">
        <v>69</v>
      </c>
      <c r="Y7" s="5"/>
      <c r="Z7" s="3"/>
      <c r="AA7" s="3"/>
      <c r="AB7" s="3"/>
      <c r="AC7" s="3"/>
    </row>
    <row r="8" spans="1:29" ht="56.25">
      <c r="A8" s="2" t="s">
        <v>220</v>
      </c>
      <c r="B8" s="88"/>
      <c r="C8" s="17" t="s">
        <v>221</v>
      </c>
      <c r="D8" s="17" t="s">
        <v>222</v>
      </c>
      <c r="E8" s="35" t="s">
        <v>226</v>
      </c>
      <c r="F8" s="23" t="s">
        <v>5</v>
      </c>
      <c r="G8" s="18"/>
      <c r="H8" s="18"/>
      <c r="I8" s="18"/>
      <c r="J8" s="18"/>
      <c r="K8" s="18"/>
      <c r="L8" s="25" t="s">
        <v>243</v>
      </c>
      <c r="M8" s="30" t="s">
        <v>244</v>
      </c>
      <c r="N8" s="38" t="s">
        <v>137</v>
      </c>
      <c r="O8" s="64" t="s">
        <v>9</v>
      </c>
      <c r="P8" s="64" t="s">
        <v>58</v>
      </c>
      <c r="Q8" s="69"/>
      <c r="R8" s="46">
        <v>351798411.8000001</v>
      </c>
      <c r="S8" s="47">
        <v>0</v>
      </c>
      <c r="T8" s="46">
        <v>24690381.10999999</v>
      </c>
      <c r="U8" s="75">
        <f t="shared" si="0"/>
        <v>0.07018332170310265</v>
      </c>
      <c r="V8" s="67">
        <v>0</v>
      </c>
      <c r="W8" s="2" t="s">
        <v>68</v>
      </c>
      <c r="X8" s="2" t="s">
        <v>69</v>
      </c>
      <c r="Y8" s="5"/>
      <c r="Z8" s="3"/>
      <c r="AA8" s="3"/>
      <c r="AB8" s="3"/>
      <c r="AC8" s="3"/>
    </row>
    <row r="9" spans="1:29" ht="33.75">
      <c r="A9" s="2" t="s">
        <v>220</v>
      </c>
      <c r="B9" s="88"/>
      <c r="C9" s="17" t="s">
        <v>221</v>
      </c>
      <c r="D9" s="17" t="s">
        <v>222</v>
      </c>
      <c r="E9" s="35" t="s">
        <v>227</v>
      </c>
      <c r="F9" s="23" t="s">
        <v>5</v>
      </c>
      <c r="G9" s="18"/>
      <c r="H9" s="18"/>
      <c r="I9" s="18"/>
      <c r="J9" s="18"/>
      <c r="K9" s="18"/>
      <c r="L9" s="25" t="s">
        <v>245</v>
      </c>
      <c r="M9" s="30" t="s">
        <v>246</v>
      </c>
      <c r="N9" s="38" t="s">
        <v>137</v>
      </c>
      <c r="O9" s="64" t="s">
        <v>4</v>
      </c>
      <c r="P9" s="64" t="s">
        <v>58</v>
      </c>
      <c r="Q9" s="69"/>
      <c r="R9" s="46">
        <v>12</v>
      </c>
      <c r="S9" s="47">
        <v>0</v>
      </c>
      <c r="T9" s="46">
        <v>3</v>
      </c>
      <c r="U9" s="75">
        <f t="shared" si="0"/>
        <v>0.25</v>
      </c>
      <c r="V9" s="67">
        <v>0</v>
      </c>
      <c r="W9" s="2" t="s">
        <v>68</v>
      </c>
      <c r="X9" s="2" t="s">
        <v>69</v>
      </c>
      <c r="Y9" s="5"/>
      <c r="Z9" s="3"/>
      <c r="AA9" s="3"/>
      <c r="AB9" s="3"/>
      <c r="AC9" s="3"/>
    </row>
    <row r="10" spans="1:29" ht="33.75">
      <c r="A10" s="2" t="s">
        <v>220</v>
      </c>
      <c r="B10" s="88"/>
      <c r="C10" s="17" t="s">
        <v>221</v>
      </c>
      <c r="D10" s="17" t="s">
        <v>222</v>
      </c>
      <c r="E10" s="36" t="s">
        <v>228</v>
      </c>
      <c r="F10" s="23" t="s">
        <v>5</v>
      </c>
      <c r="G10" s="18"/>
      <c r="H10" s="18"/>
      <c r="I10" s="18"/>
      <c r="J10" s="18"/>
      <c r="K10" s="18"/>
      <c r="L10" s="37" t="s">
        <v>247</v>
      </c>
      <c r="M10" s="43" t="s">
        <v>248</v>
      </c>
      <c r="N10" s="44" t="s">
        <v>137</v>
      </c>
      <c r="O10" s="81" t="s">
        <v>4</v>
      </c>
      <c r="P10" s="81" t="s">
        <v>58</v>
      </c>
      <c r="Q10" s="69"/>
      <c r="R10" s="46">
        <v>12</v>
      </c>
      <c r="S10" s="47">
        <v>0</v>
      </c>
      <c r="T10" s="46">
        <v>3</v>
      </c>
      <c r="U10" s="75">
        <f t="shared" si="0"/>
        <v>0.25</v>
      </c>
      <c r="V10" s="67">
        <v>0</v>
      </c>
      <c r="W10" s="2" t="s">
        <v>68</v>
      </c>
      <c r="X10" s="2" t="s">
        <v>69</v>
      </c>
      <c r="Y10" s="5"/>
      <c r="Z10" s="3"/>
      <c r="AA10" s="3"/>
      <c r="AB10" s="3"/>
      <c r="AC10" s="3"/>
    </row>
    <row r="11" spans="1:29" ht="45">
      <c r="A11" s="2" t="s">
        <v>220</v>
      </c>
      <c r="B11" s="91" t="s">
        <v>1</v>
      </c>
      <c r="C11" s="17" t="s">
        <v>221</v>
      </c>
      <c r="D11" s="17" t="s">
        <v>222</v>
      </c>
      <c r="E11" s="35" t="s">
        <v>223</v>
      </c>
      <c r="F11" s="34" t="s">
        <v>229</v>
      </c>
      <c r="G11" s="18"/>
      <c r="H11" s="18"/>
      <c r="I11" s="18"/>
      <c r="J11" s="18"/>
      <c r="K11" s="18"/>
      <c r="L11" s="25" t="s">
        <v>250</v>
      </c>
      <c r="M11" s="30" t="s">
        <v>257</v>
      </c>
      <c r="N11" s="38" t="s">
        <v>6</v>
      </c>
      <c r="O11" s="64" t="s">
        <v>4</v>
      </c>
      <c r="P11" s="64" t="s">
        <v>58</v>
      </c>
      <c r="Q11" s="69"/>
      <c r="R11" s="82">
        <v>49916760</v>
      </c>
      <c r="S11" s="47">
        <v>0</v>
      </c>
      <c r="T11" s="82">
        <f>T5</f>
        <v>10313399.379999999</v>
      </c>
      <c r="U11" s="75">
        <f t="shared" si="0"/>
        <v>0.2066119551829886</v>
      </c>
      <c r="V11" s="67">
        <v>0</v>
      </c>
      <c r="W11" s="2" t="s">
        <v>68</v>
      </c>
      <c r="X11" s="2" t="s">
        <v>69</v>
      </c>
      <c r="Y11" s="5"/>
      <c r="Z11" s="3"/>
      <c r="AA11" s="3"/>
      <c r="AB11" s="3"/>
      <c r="AC11" s="3"/>
    </row>
    <row r="12" spans="1:29" ht="45">
      <c r="A12" s="2" t="s">
        <v>220</v>
      </c>
      <c r="B12" s="92"/>
      <c r="C12" s="17" t="s">
        <v>221</v>
      </c>
      <c r="D12" s="17" t="s">
        <v>222</v>
      </c>
      <c r="E12" s="35" t="s">
        <v>224</v>
      </c>
      <c r="F12" s="8" t="s">
        <v>230</v>
      </c>
      <c r="G12" s="18"/>
      <c r="H12" s="18"/>
      <c r="I12" s="18"/>
      <c r="J12" s="18"/>
      <c r="K12" s="18"/>
      <c r="L12" s="25" t="s">
        <v>251</v>
      </c>
      <c r="M12" s="30" t="s">
        <v>258</v>
      </c>
      <c r="N12" s="38" t="s">
        <v>6</v>
      </c>
      <c r="O12" s="64" t="s">
        <v>4</v>
      </c>
      <c r="P12" s="64" t="s">
        <v>58</v>
      </c>
      <c r="Q12" s="69"/>
      <c r="R12" s="83">
        <v>41451000</v>
      </c>
      <c r="S12" s="47">
        <v>0</v>
      </c>
      <c r="T12" s="83">
        <v>5200782.073525578</v>
      </c>
      <c r="U12" s="75">
        <f t="shared" si="0"/>
        <v>0.12546819313226648</v>
      </c>
      <c r="V12" s="67">
        <v>0</v>
      </c>
      <c r="W12" s="2" t="s">
        <v>68</v>
      </c>
      <c r="X12" s="2" t="s">
        <v>69</v>
      </c>
      <c r="Y12" s="5"/>
      <c r="Z12" s="3"/>
      <c r="AA12" s="3"/>
      <c r="AB12" s="3"/>
      <c r="AC12" s="3"/>
    </row>
    <row r="13" spans="1:29" ht="33.75">
      <c r="A13" s="2" t="s">
        <v>220</v>
      </c>
      <c r="B13" s="92"/>
      <c r="C13" s="17" t="s">
        <v>221</v>
      </c>
      <c r="D13" s="17" t="s">
        <v>222</v>
      </c>
      <c r="E13" s="35" t="s">
        <v>225</v>
      </c>
      <c r="F13" s="34" t="s">
        <v>231</v>
      </c>
      <c r="G13" s="18"/>
      <c r="H13" s="18"/>
      <c r="I13" s="18"/>
      <c r="J13" s="18"/>
      <c r="K13" s="18"/>
      <c r="L13" s="25" t="s">
        <v>252</v>
      </c>
      <c r="M13" s="30" t="s">
        <v>259</v>
      </c>
      <c r="N13" s="38" t="s">
        <v>6</v>
      </c>
      <c r="O13" s="64" t="s">
        <v>242</v>
      </c>
      <c r="P13" s="64" t="s">
        <v>58</v>
      </c>
      <c r="Q13" s="69"/>
      <c r="R13" s="81">
        <v>30</v>
      </c>
      <c r="S13" s="47">
        <v>0</v>
      </c>
      <c r="T13" s="81">
        <v>15.09</v>
      </c>
      <c r="U13" s="75">
        <f t="shared" si="0"/>
        <v>0.503</v>
      </c>
      <c r="V13" s="67">
        <v>0</v>
      </c>
      <c r="W13" s="2" t="s">
        <v>68</v>
      </c>
      <c r="X13" s="2" t="s">
        <v>69</v>
      </c>
      <c r="Y13" s="5"/>
      <c r="Z13" s="3"/>
      <c r="AA13" s="3"/>
      <c r="AB13" s="3"/>
      <c r="AC13" s="3"/>
    </row>
    <row r="14" spans="1:29" ht="33.75">
      <c r="A14" s="2" t="s">
        <v>220</v>
      </c>
      <c r="B14" s="92"/>
      <c r="C14" s="17" t="s">
        <v>221</v>
      </c>
      <c r="D14" s="17" t="s">
        <v>222</v>
      </c>
      <c r="E14" s="35" t="s">
        <v>226</v>
      </c>
      <c r="F14" s="8" t="s">
        <v>253</v>
      </c>
      <c r="G14" s="18"/>
      <c r="H14" s="18"/>
      <c r="I14" s="18"/>
      <c r="J14" s="18"/>
      <c r="K14" s="18"/>
      <c r="L14" s="25" t="s">
        <v>254</v>
      </c>
      <c r="M14" s="30" t="s">
        <v>260</v>
      </c>
      <c r="N14" s="38" t="s">
        <v>6</v>
      </c>
      <c r="O14" s="64" t="s">
        <v>9</v>
      </c>
      <c r="P14" s="64" t="s">
        <v>58</v>
      </c>
      <c r="Q14" s="69"/>
      <c r="R14" s="64">
        <v>12</v>
      </c>
      <c r="S14" s="47">
        <v>0</v>
      </c>
      <c r="T14" s="64">
        <v>3</v>
      </c>
      <c r="U14" s="75">
        <f t="shared" si="0"/>
        <v>0.25</v>
      </c>
      <c r="V14" s="67">
        <v>0</v>
      </c>
      <c r="W14" s="2" t="s">
        <v>68</v>
      </c>
      <c r="X14" s="2" t="s">
        <v>69</v>
      </c>
      <c r="Y14" s="5"/>
      <c r="Z14" s="3"/>
      <c r="AA14" s="3"/>
      <c r="AB14" s="3"/>
      <c r="AC14" s="3"/>
    </row>
    <row r="15" spans="1:29" ht="33.75">
      <c r="A15" s="2" t="s">
        <v>220</v>
      </c>
      <c r="B15" s="92"/>
      <c r="C15" s="17" t="s">
        <v>221</v>
      </c>
      <c r="D15" s="17" t="s">
        <v>222</v>
      </c>
      <c r="E15" s="35" t="s">
        <v>227</v>
      </c>
      <c r="F15" s="34" t="s">
        <v>232</v>
      </c>
      <c r="G15" s="18"/>
      <c r="H15" s="18"/>
      <c r="I15" s="18"/>
      <c r="J15" s="18"/>
      <c r="K15" s="18"/>
      <c r="L15" s="25" t="s">
        <v>255</v>
      </c>
      <c r="M15" s="30" t="s">
        <v>261</v>
      </c>
      <c r="N15" s="38" t="s">
        <v>6</v>
      </c>
      <c r="O15" s="64" t="s">
        <v>4</v>
      </c>
      <c r="P15" s="64" t="s">
        <v>58</v>
      </c>
      <c r="Q15" s="69"/>
      <c r="R15" s="84">
        <v>4350000</v>
      </c>
      <c r="S15" s="47">
        <v>0</v>
      </c>
      <c r="T15" s="84">
        <v>0</v>
      </c>
      <c r="U15" s="75">
        <f t="shared" si="0"/>
        <v>0</v>
      </c>
      <c r="V15" s="67">
        <v>0</v>
      </c>
      <c r="W15" s="2" t="s">
        <v>68</v>
      </c>
      <c r="X15" s="2" t="s">
        <v>69</v>
      </c>
      <c r="Y15" s="5"/>
      <c r="Z15" s="3"/>
      <c r="AA15" s="3"/>
      <c r="AB15" s="3"/>
      <c r="AC15" s="3"/>
    </row>
    <row r="16" spans="1:29" ht="33.75">
      <c r="A16" s="2" t="s">
        <v>220</v>
      </c>
      <c r="B16" s="92"/>
      <c r="C16" s="17" t="s">
        <v>221</v>
      </c>
      <c r="D16" s="17" t="s">
        <v>222</v>
      </c>
      <c r="E16" s="36" t="s">
        <v>228</v>
      </c>
      <c r="F16" s="8" t="s">
        <v>233</v>
      </c>
      <c r="G16" s="18"/>
      <c r="H16" s="18"/>
      <c r="I16" s="18"/>
      <c r="J16" s="18"/>
      <c r="K16" s="18"/>
      <c r="L16" s="25" t="s">
        <v>256</v>
      </c>
      <c r="M16" s="30" t="s">
        <v>261</v>
      </c>
      <c r="N16" s="38" t="s">
        <v>6</v>
      </c>
      <c r="O16" s="64" t="s">
        <v>9</v>
      </c>
      <c r="P16" s="64" t="s">
        <v>58</v>
      </c>
      <c r="Q16" s="69"/>
      <c r="R16" s="85">
        <v>29050157.9</v>
      </c>
      <c r="S16" s="47">
        <v>0</v>
      </c>
      <c r="T16" s="85">
        <v>2602157.15</v>
      </c>
      <c r="U16" s="75">
        <f t="shared" si="0"/>
        <v>0.08957463016061609</v>
      </c>
      <c r="V16" s="67">
        <v>0</v>
      </c>
      <c r="W16" s="2" t="s">
        <v>68</v>
      </c>
      <c r="X16" s="2" t="s">
        <v>69</v>
      </c>
      <c r="Y16" s="5"/>
      <c r="Z16" s="3"/>
      <c r="AA16" s="3"/>
      <c r="AB16" s="3"/>
      <c r="AC16" s="3"/>
    </row>
    <row r="17" ht="18" customHeight="1">
      <c r="F17" s="39"/>
    </row>
    <row r="18" ht="18" customHeight="1"/>
  </sheetData>
  <sheetProtection/>
  <mergeCells count="3">
    <mergeCell ref="B1:AC1"/>
    <mergeCell ref="B5:B10"/>
    <mergeCell ref="B11:B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L1">
      <selection activeCell="O3" sqref="O3:W10"/>
    </sheetView>
  </sheetViews>
  <sheetFormatPr defaultColWidth="11.421875" defaultRowHeight="15"/>
  <cols>
    <col min="1" max="1" width="18.57421875" style="4" bestFit="1" customWidth="1"/>
    <col min="2" max="2" width="14.8515625" style="4" bestFit="1" customWidth="1"/>
    <col min="3" max="3" width="35.140625" style="4" customWidth="1"/>
    <col min="4" max="4" width="38.28125" style="4" customWidth="1"/>
    <col min="5" max="5" width="30.00390625" style="4" bestFit="1" customWidth="1"/>
    <col min="6" max="6" width="30.8515625" style="4" bestFit="1" customWidth="1"/>
    <col min="7" max="11" width="0" style="4" hidden="1" customWidth="1"/>
    <col min="12" max="12" width="34.140625" style="4" customWidth="1"/>
    <col min="13" max="13" width="19.28125" style="4" customWidth="1"/>
    <col min="14" max="14" width="9.140625" style="4" bestFit="1" customWidth="1"/>
    <col min="15" max="15" width="11.00390625" style="4" bestFit="1" customWidth="1"/>
    <col min="16" max="16" width="12.28125" style="4" bestFit="1" customWidth="1"/>
    <col min="17" max="17" width="12.57421875" style="4" bestFit="1" customWidth="1"/>
    <col min="18" max="20" width="13.00390625" style="4" bestFit="1" customWidth="1"/>
    <col min="21" max="21" width="12.8515625" style="4" bestFit="1" customWidth="1"/>
    <col min="22" max="22" width="11.140625" style="4" bestFit="1" customWidth="1"/>
    <col min="23" max="23" width="16.57421875" style="7" bestFit="1" customWidth="1"/>
    <col min="24" max="24" width="13.7109375" style="4" customWidth="1"/>
    <col min="25" max="26" width="9.28125" style="4" bestFit="1" customWidth="1"/>
    <col min="27" max="27" width="8.421875" style="4" bestFit="1" customWidth="1"/>
    <col min="28" max="29" width="11.140625" style="4" bestFit="1" customWidth="1"/>
    <col min="30" max="16384" width="11.421875" style="4" customWidth="1"/>
  </cols>
  <sheetData>
    <row r="1" spans="2:29" ht="11.25">
      <c r="B1" s="93" t="s">
        <v>41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</row>
    <row r="2" spans="1:29" ht="33.75">
      <c r="A2" s="13" t="s">
        <v>40</v>
      </c>
      <c r="B2" s="13" t="s">
        <v>39</v>
      </c>
      <c r="C2" s="13" t="s">
        <v>12</v>
      </c>
      <c r="D2" s="13" t="s">
        <v>13</v>
      </c>
      <c r="E2" s="13" t="s">
        <v>16</v>
      </c>
      <c r="F2" s="13" t="s">
        <v>14</v>
      </c>
      <c r="G2" s="13" t="s">
        <v>15</v>
      </c>
      <c r="H2" s="13" t="s">
        <v>17</v>
      </c>
      <c r="I2" s="13" t="s">
        <v>18</v>
      </c>
      <c r="J2" s="13" t="s">
        <v>19</v>
      </c>
      <c r="K2" s="13" t="s">
        <v>20</v>
      </c>
      <c r="L2" s="13" t="s">
        <v>21</v>
      </c>
      <c r="M2" s="13" t="s">
        <v>22</v>
      </c>
      <c r="N2" s="13" t="s">
        <v>23</v>
      </c>
      <c r="O2" s="13" t="s">
        <v>24</v>
      </c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13" t="s">
        <v>31</v>
      </c>
      <c r="W2" s="13" t="s">
        <v>32</v>
      </c>
      <c r="X2" s="13" t="s">
        <v>33</v>
      </c>
      <c r="Y2" s="13" t="s">
        <v>34</v>
      </c>
      <c r="Z2" s="13" t="s">
        <v>35</v>
      </c>
      <c r="AA2" s="13" t="s">
        <v>36</v>
      </c>
      <c r="AB2" s="13" t="s">
        <v>37</v>
      </c>
      <c r="AC2" s="13" t="s">
        <v>38</v>
      </c>
    </row>
    <row r="3" spans="1:29" ht="45">
      <c r="A3" s="2" t="s">
        <v>262</v>
      </c>
      <c r="B3" s="13" t="s">
        <v>2</v>
      </c>
      <c r="C3" s="17" t="s">
        <v>263</v>
      </c>
      <c r="D3" s="23" t="s">
        <v>5</v>
      </c>
      <c r="E3" s="23" t="s">
        <v>5</v>
      </c>
      <c r="F3" s="23" t="s">
        <v>5</v>
      </c>
      <c r="G3" s="18"/>
      <c r="H3" s="18"/>
      <c r="I3" s="18"/>
      <c r="J3" s="18"/>
      <c r="K3" s="18"/>
      <c r="L3" s="25" t="s">
        <v>277</v>
      </c>
      <c r="M3" s="30" t="s">
        <v>286</v>
      </c>
      <c r="N3" s="38" t="s">
        <v>6</v>
      </c>
      <c r="O3" s="38" t="s">
        <v>4</v>
      </c>
      <c r="P3" s="38" t="s">
        <v>58</v>
      </c>
      <c r="Q3" s="53"/>
      <c r="R3" s="77"/>
      <c r="S3" s="47">
        <v>0</v>
      </c>
      <c r="T3" s="77"/>
      <c r="U3" s="75" t="e">
        <f>T3/R3</f>
        <v>#DIV/0!</v>
      </c>
      <c r="V3" s="56">
        <v>0</v>
      </c>
      <c r="W3" s="26" t="s">
        <v>68</v>
      </c>
      <c r="X3" s="2" t="s">
        <v>69</v>
      </c>
      <c r="Y3" s="5"/>
      <c r="Z3" s="3"/>
      <c r="AA3" s="3"/>
      <c r="AB3" s="3"/>
      <c r="AC3" s="3"/>
    </row>
    <row r="4" spans="1:29" ht="33.75">
      <c r="A4" s="2" t="s">
        <v>262</v>
      </c>
      <c r="B4" s="13" t="s">
        <v>3</v>
      </c>
      <c r="C4" s="17" t="s">
        <v>263</v>
      </c>
      <c r="D4" s="17" t="s">
        <v>264</v>
      </c>
      <c r="E4" s="23" t="s">
        <v>5</v>
      </c>
      <c r="F4" s="23" t="s">
        <v>5</v>
      </c>
      <c r="G4" s="18"/>
      <c r="H4" s="18"/>
      <c r="I4" s="18"/>
      <c r="J4" s="18"/>
      <c r="K4" s="18"/>
      <c r="L4" s="25" t="s">
        <v>278</v>
      </c>
      <c r="M4" s="30" t="s">
        <v>279</v>
      </c>
      <c r="N4" s="38" t="s">
        <v>6</v>
      </c>
      <c r="O4" s="38" t="s">
        <v>4</v>
      </c>
      <c r="P4" s="38" t="s">
        <v>58</v>
      </c>
      <c r="Q4" s="53"/>
      <c r="R4" s="80"/>
      <c r="S4" s="47">
        <v>0</v>
      </c>
      <c r="T4" s="80"/>
      <c r="U4" s="75" t="e">
        <f aca="true" t="shared" si="0" ref="U4:U13">T4/R4</f>
        <v>#DIV/0!</v>
      </c>
      <c r="V4" s="56">
        <v>0</v>
      </c>
      <c r="W4" s="26" t="s">
        <v>68</v>
      </c>
      <c r="X4" s="2" t="s">
        <v>69</v>
      </c>
      <c r="Y4" s="5"/>
      <c r="Z4" s="3"/>
      <c r="AA4" s="3"/>
      <c r="AB4" s="3"/>
      <c r="AC4" s="3"/>
    </row>
    <row r="5" spans="1:29" ht="45">
      <c r="A5" s="2" t="s">
        <v>262</v>
      </c>
      <c r="B5" s="88" t="s">
        <v>0</v>
      </c>
      <c r="C5" s="17" t="s">
        <v>263</v>
      </c>
      <c r="D5" s="17" t="s">
        <v>264</v>
      </c>
      <c r="E5" s="35" t="s">
        <v>265</v>
      </c>
      <c r="F5" s="23" t="s">
        <v>5</v>
      </c>
      <c r="G5" s="18"/>
      <c r="H5" s="18"/>
      <c r="I5" s="18"/>
      <c r="J5" s="18"/>
      <c r="K5" s="18"/>
      <c r="L5" s="25" t="s">
        <v>271</v>
      </c>
      <c r="M5" s="30" t="s">
        <v>272</v>
      </c>
      <c r="N5" s="38" t="s">
        <v>6</v>
      </c>
      <c r="O5" s="38" t="s">
        <v>4</v>
      </c>
      <c r="P5" s="38" t="s">
        <v>58</v>
      </c>
      <c r="Q5" s="53"/>
      <c r="R5" s="46"/>
      <c r="S5" s="47">
        <v>0</v>
      </c>
      <c r="T5" s="46"/>
      <c r="U5" s="75" t="e">
        <f t="shared" si="0"/>
        <v>#DIV/0!</v>
      </c>
      <c r="V5" s="56">
        <v>0</v>
      </c>
      <c r="W5" s="26" t="s">
        <v>68</v>
      </c>
      <c r="X5" s="2" t="s">
        <v>69</v>
      </c>
      <c r="Y5" s="5"/>
      <c r="Z5" s="5"/>
      <c r="AA5" s="5"/>
      <c r="AB5" s="5"/>
      <c r="AC5" s="5"/>
    </row>
    <row r="6" spans="1:29" ht="45">
      <c r="A6" s="2" t="s">
        <v>262</v>
      </c>
      <c r="B6" s="88"/>
      <c r="C6" s="17" t="s">
        <v>263</v>
      </c>
      <c r="D6" s="17" t="s">
        <v>264</v>
      </c>
      <c r="E6" s="35" t="s">
        <v>266</v>
      </c>
      <c r="F6" s="23" t="s">
        <v>5</v>
      </c>
      <c r="G6" s="18"/>
      <c r="H6" s="18"/>
      <c r="I6" s="18"/>
      <c r="J6" s="18"/>
      <c r="K6" s="18"/>
      <c r="L6" s="25" t="s">
        <v>273</v>
      </c>
      <c r="M6" s="30" t="s">
        <v>274</v>
      </c>
      <c r="N6" s="38" t="s">
        <v>137</v>
      </c>
      <c r="O6" s="38" t="s">
        <v>4</v>
      </c>
      <c r="P6" s="38" t="s">
        <v>58</v>
      </c>
      <c r="Q6" s="55"/>
      <c r="R6" s="46"/>
      <c r="S6" s="47">
        <v>0</v>
      </c>
      <c r="T6" s="48"/>
      <c r="U6" s="75" t="e">
        <f t="shared" si="0"/>
        <v>#DIV/0!</v>
      </c>
      <c r="V6" s="56">
        <v>0</v>
      </c>
      <c r="W6" s="26" t="s">
        <v>68</v>
      </c>
      <c r="X6" s="2" t="s">
        <v>69</v>
      </c>
      <c r="Y6" s="5"/>
      <c r="Z6" s="3"/>
      <c r="AA6" s="3"/>
      <c r="AB6" s="3"/>
      <c r="AC6" s="3"/>
    </row>
    <row r="7" spans="1:29" ht="45">
      <c r="A7" s="2" t="s">
        <v>262</v>
      </c>
      <c r="B7" s="88"/>
      <c r="C7" s="17" t="s">
        <v>263</v>
      </c>
      <c r="D7" s="17" t="s">
        <v>264</v>
      </c>
      <c r="E7" s="35" t="s">
        <v>267</v>
      </c>
      <c r="F7" s="23" t="s">
        <v>5</v>
      </c>
      <c r="G7" s="18"/>
      <c r="H7" s="18"/>
      <c r="I7" s="18"/>
      <c r="J7" s="18"/>
      <c r="K7" s="18"/>
      <c r="L7" s="25" t="s">
        <v>275</v>
      </c>
      <c r="M7" s="30" t="s">
        <v>276</v>
      </c>
      <c r="N7" s="38" t="s">
        <v>6</v>
      </c>
      <c r="O7" s="38" t="s">
        <v>4</v>
      </c>
      <c r="P7" s="38" t="s">
        <v>58</v>
      </c>
      <c r="Q7" s="55"/>
      <c r="R7" s="46"/>
      <c r="S7" s="47">
        <v>0</v>
      </c>
      <c r="T7" s="46"/>
      <c r="U7" s="75" t="e">
        <f t="shared" si="0"/>
        <v>#DIV/0!</v>
      </c>
      <c r="V7" s="56">
        <v>0</v>
      </c>
      <c r="W7" s="26" t="s">
        <v>68</v>
      </c>
      <c r="X7" s="2" t="s">
        <v>69</v>
      </c>
      <c r="Y7" s="5"/>
      <c r="Z7" s="3"/>
      <c r="AA7" s="3"/>
      <c r="AB7" s="3"/>
      <c r="AC7" s="3"/>
    </row>
    <row r="8" spans="1:29" ht="45">
      <c r="A8" s="2" t="s">
        <v>262</v>
      </c>
      <c r="B8" s="91" t="s">
        <v>1</v>
      </c>
      <c r="C8" s="17" t="s">
        <v>263</v>
      </c>
      <c r="D8" s="17" t="s">
        <v>264</v>
      </c>
      <c r="E8" s="35" t="s">
        <v>265</v>
      </c>
      <c r="F8" s="25" t="s">
        <v>268</v>
      </c>
      <c r="G8" s="18"/>
      <c r="H8" s="18"/>
      <c r="I8" s="18"/>
      <c r="J8" s="18"/>
      <c r="K8" s="18"/>
      <c r="L8" s="52" t="s">
        <v>282</v>
      </c>
      <c r="M8" s="3" t="s">
        <v>283</v>
      </c>
      <c r="N8" s="38" t="s">
        <v>6</v>
      </c>
      <c r="O8" s="38" t="s">
        <v>4</v>
      </c>
      <c r="P8" s="38" t="s">
        <v>58</v>
      </c>
      <c r="Q8" s="55"/>
      <c r="R8" s="86">
        <v>50</v>
      </c>
      <c r="S8" s="47">
        <v>0</v>
      </c>
      <c r="T8" s="82">
        <v>12</v>
      </c>
      <c r="U8" s="75">
        <f t="shared" si="0"/>
        <v>0.24</v>
      </c>
      <c r="V8" s="56">
        <v>0</v>
      </c>
      <c r="W8" s="26" t="s">
        <v>68</v>
      </c>
      <c r="X8" s="2" t="s">
        <v>69</v>
      </c>
      <c r="Y8" s="5"/>
      <c r="Z8" s="3"/>
      <c r="AA8" s="3"/>
      <c r="AB8" s="3"/>
      <c r="AC8" s="3"/>
    </row>
    <row r="9" spans="1:29" ht="45">
      <c r="A9" s="2" t="s">
        <v>262</v>
      </c>
      <c r="B9" s="92"/>
      <c r="C9" s="17" t="s">
        <v>263</v>
      </c>
      <c r="D9" s="17" t="s">
        <v>264</v>
      </c>
      <c r="E9" s="35" t="s">
        <v>266</v>
      </c>
      <c r="F9" s="37" t="s">
        <v>269</v>
      </c>
      <c r="G9" s="18"/>
      <c r="H9" s="18"/>
      <c r="I9" s="18"/>
      <c r="J9" s="18"/>
      <c r="K9" s="18"/>
      <c r="L9" s="25" t="s">
        <v>280</v>
      </c>
      <c r="M9" s="3" t="s">
        <v>284</v>
      </c>
      <c r="N9" s="38" t="s">
        <v>6</v>
      </c>
      <c r="O9" s="38" t="s">
        <v>4</v>
      </c>
      <c r="P9" s="38" t="s">
        <v>58</v>
      </c>
      <c r="Q9" s="55"/>
      <c r="R9" s="87">
        <v>8500</v>
      </c>
      <c r="S9" s="47">
        <v>0</v>
      </c>
      <c r="T9" s="83">
        <v>1038</v>
      </c>
      <c r="U9" s="75">
        <f t="shared" si="0"/>
        <v>0.12211764705882353</v>
      </c>
      <c r="V9" s="56">
        <v>0</v>
      </c>
      <c r="W9" s="26" t="s">
        <v>68</v>
      </c>
      <c r="X9" s="2" t="s">
        <v>69</v>
      </c>
      <c r="Y9" s="5"/>
      <c r="Z9" s="3"/>
      <c r="AA9" s="3"/>
      <c r="AB9" s="3"/>
      <c r="AC9" s="3"/>
    </row>
    <row r="10" spans="1:29" ht="45">
      <c r="A10" s="2" t="s">
        <v>262</v>
      </c>
      <c r="B10" s="92"/>
      <c r="C10" s="17" t="s">
        <v>263</v>
      </c>
      <c r="D10" s="17" t="s">
        <v>264</v>
      </c>
      <c r="E10" s="35" t="s">
        <v>267</v>
      </c>
      <c r="F10" s="37" t="s">
        <v>270</v>
      </c>
      <c r="G10" s="18"/>
      <c r="H10" s="18"/>
      <c r="I10" s="18"/>
      <c r="J10" s="18"/>
      <c r="K10" s="18"/>
      <c r="L10" s="25" t="s">
        <v>281</v>
      </c>
      <c r="M10" s="3" t="s">
        <v>285</v>
      </c>
      <c r="N10" s="38" t="s">
        <v>6</v>
      </c>
      <c r="O10" s="38" t="s">
        <v>4</v>
      </c>
      <c r="P10" s="38" t="s">
        <v>58</v>
      </c>
      <c r="Q10" s="55"/>
      <c r="R10" s="87">
        <v>850000</v>
      </c>
      <c r="S10" s="47">
        <v>0</v>
      </c>
      <c r="T10" s="87">
        <v>144844</v>
      </c>
      <c r="U10" s="75">
        <f t="shared" si="0"/>
        <v>0.17040470588235293</v>
      </c>
      <c r="V10" s="56">
        <v>0</v>
      </c>
      <c r="W10" s="26" t="s">
        <v>68</v>
      </c>
      <c r="X10" s="2" t="s">
        <v>69</v>
      </c>
      <c r="Y10" s="5"/>
      <c r="Z10" s="3"/>
      <c r="AA10" s="3"/>
      <c r="AB10" s="3"/>
      <c r="AC10" s="3"/>
    </row>
    <row r="11" spans="1:29" ht="33.75" hidden="1">
      <c r="A11" s="2" t="s">
        <v>262</v>
      </c>
      <c r="B11" s="92"/>
      <c r="C11" s="17" t="s">
        <v>263</v>
      </c>
      <c r="D11" s="17" t="s">
        <v>264</v>
      </c>
      <c r="E11" s="35"/>
      <c r="F11" s="8"/>
      <c r="G11" s="18"/>
      <c r="H11" s="18"/>
      <c r="I11" s="18"/>
      <c r="J11" s="18"/>
      <c r="K11" s="18"/>
      <c r="L11" s="25" t="s">
        <v>254</v>
      </c>
      <c r="M11" s="30" t="s">
        <v>260</v>
      </c>
      <c r="N11" s="38" t="s">
        <v>6</v>
      </c>
      <c r="O11" s="10" t="s">
        <v>4</v>
      </c>
      <c r="P11" s="10" t="s">
        <v>58</v>
      </c>
      <c r="Q11" s="16"/>
      <c r="R11" s="10">
        <v>12</v>
      </c>
      <c r="S11" s="45">
        <v>0</v>
      </c>
      <c r="T11" s="49">
        <v>3</v>
      </c>
      <c r="U11" s="42">
        <f t="shared" si="0"/>
        <v>0.25</v>
      </c>
      <c r="V11" s="15">
        <v>0</v>
      </c>
      <c r="W11" s="2" t="s">
        <v>68</v>
      </c>
      <c r="X11" s="2" t="s">
        <v>69</v>
      </c>
      <c r="Y11" s="5"/>
      <c r="Z11" s="3"/>
      <c r="AA11" s="3"/>
      <c r="AB11" s="3"/>
      <c r="AC11" s="3"/>
    </row>
    <row r="12" spans="1:29" ht="33.75" hidden="1">
      <c r="A12" s="2" t="s">
        <v>262</v>
      </c>
      <c r="B12" s="92"/>
      <c r="C12" s="17" t="s">
        <v>263</v>
      </c>
      <c r="D12" s="17" t="s">
        <v>264</v>
      </c>
      <c r="E12" s="35"/>
      <c r="F12" s="34"/>
      <c r="G12" s="18"/>
      <c r="H12" s="18"/>
      <c r="I12" s="18"/>
      <c r="J12" s="18"/>
      <c r="K12" s="18"/>
      <c r="L12" s="25" t="s">
        <v>255</v>
      </c>
      <c r="M12" s="30" t="s">
        <v>261</v>
      </c>
      <c r="N12" s="38" t="s">
        <v>6</v>
      </c>
      <c r="O12" s="10" t="s">
        <v>4</v>
      </c>
      <c r="P12" s="10" t="s">
        <v>58</v>
      </c>
      <c r="Q12" s="16"/>
      <c r="R12" s="40">
        <v>4350000</v>
      </c>
      <c r="S12" s="45">
        <v>0</v>
      </c>
      <c r="T12" s="50">
        <v>0</v>
      </c>
      <c r="U12" s="42">
        <f t="shared" si="0"/>
        <v>0</v>
      </c>
      <c r="V12" s="15">
        <v>0</v>
      </c>
      <c r="W12" s="2" t="s">
        <v>68</v>
      </c>
      <c r="X12" s="2" t="s">
        <v>69</v>
      </c>
      <c r="Y12" s="5"/>
      <c r="Z12" s="3"/>
      <c r="AA12" s="3"/>
      <c r="AB12" s="3"/>
      <c r="AC12" s="3"/>
    </row>
    <row r="13" spans="1:29" ht="33.75" hidden="1">
      <c r="A13" s="2" t="s">
        <v>262</v>
      </c>
      <c r="B13" s="92"/>
      <c r="C13" s="17" t="s">
        <v>263</v>
      </c>
      <c r="D13" s="17" t="s">
        <v>264</v>
      </c>
      <c r="E13" s="36"/>
      <c r="F13" s="8"/>
      <c r="G13" s="18"/>
      <c r="H13" s="18"/>
      <c r="I13" s="18"/>
      <c r="J13" s="18"/>
      <c r="K13" s="18"/>
      <c r="L13" s="25" t="s">
        <v>256</v>
      </c>
      <c r="M13" s="30" t="s">
        <v>261</v>
      </c>
      <c r="N13" s="38" t="s">
        <v>6</v>
      </c>
      <c r="O13" s="10" t="s">
        <v>4</v>
      </c>
      <c r="P13" s="10" t="s">
        <v>58</v>
      </c>
      <c r="Q13" s="16"/>
      <c r="R13" s="41">
        <v>29050157.9</v>
      </c>
      <c r="S13" s="45">
        <v>0</v>
      </c>
      <c r="T13" s="51">
        <v>2602157.15</v>
      </c>
      <c r="U13" s="42">
        <f t="shared" si="0"/>
        <v>0.08957463016061609</v>
      </c>
      <c r="V13" s="15">
        <v>0</v>
      </c>
      <c r="W13" s="2" t="s">
        <v>68</v>
      </c>
      <c r="X13" s="2" t="s">
        <v>69</v>
      </c>
      <c r="Y13" s="5"/>
      <c r="Z13" s="3"/>
      <c r="AA13" s="3"/>
      <c r="AB13" s="3"/>
      <c r="AC13" s="3"/>
    </row>
    <row r="14" ht="18" customHeight="1">
      <c r="F14" s="39"/>
    </row>
    <row r="15" ht="18" customHeight="1"/>
  </sheetData>
  <sheetProtection/>
  <mergeCells count="3">
    <mergeCell ref="B1:AC1"/>
    <mergeCell ref="B5:B7"/>
    <mergeCell ref="B8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Christiam Jahaziel Rivera</dc:creator>
  <cp:keywords/>
  <dc:description/>
  <cp:lastModifiedBy>Marisol Muñoz Vega</cp:lastModifiedBy>
  <dcterms:created xsi:type="dcterms:W3CDTF">2015-11-24T21:30:41Z</dcterms:created>
  <dcterms:modified xsi:type="dcterms:W3CDTF">2017-05-25T15:43:22Z</dcterms:modified>
  <cp:category/>
  <cp:version/>
  <cp:contentType/>
  <cp:contentStatus/>
</cp:coreProperties>
</file>