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1" sheetId="2" r:id="rId2"/>
  </sheets>
  <definedNames>
    <definedName name="_xlnm.Print_Area" localSheetId="1">'F1'!$A$1:$F$97</definedName>
  </definedNames>
  <calcPr fullCalcOnLoad="1"/>
</workbook>
</file>

<file path=xl/sharedStrings.xml><?xml version="1.0" encoding="utf-8"?>
<sst xmlns="http://schemas.openxmlformats.org/spreadsheetml/2006/main" count="126" uniqueCount="123">
  <si>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</si>
  <si>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</si>
  <si>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</si>
  <si>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</si>
  <si>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</si>
  <si>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</si>
  <si>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</si>
  <si>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</si>
  <si>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</si>
  <si>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</si>
  <si>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</si>
  <si>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</si>
  <si>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</si>
  <si>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</si>
  <si>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</si>
  <si>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</si>
  <si>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</si>
  <si>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</si>
  <si>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</si>
  <si>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</si>
  <si>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</si>
  <si>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</si>
  <si>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</si>
  <si>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</si>
  <si>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</si>
  <si>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</si>
  <si>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</si>
  <si>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</si>
  <si>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</si>
  <si>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</si>
  <si>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</si>
  <si>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</si>
  <si>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</si>
  <si>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</si>
  <si>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</si>
  <si>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</si>
  <si>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</si>
  <si>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</si>
  <si>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</si>
  <si>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</si>
  <si>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</si>
  <si>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</si>
  <si>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</si>
  <si>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</si>
  <si>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</si>
  <si>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</si>
  <si>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</si>
  <si>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</si>
  <si>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</si>
  <si>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</si>
  <si>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</si>
  <si>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</si>
  <si>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</si>
  <si>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</si>
  <si>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</si>
  <si>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</si>
  <si>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</si>
  <si>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</si>
  <si>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</si>
  <si>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</si>
  <si>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</si>
  <si>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</si>
  <si>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</si>
  <si>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</si>
  <si>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</si>
  <si>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</si>
  <si>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</si>
  <si>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</si>
  <si>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</si>
  <si>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</si>
  <si>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</si>
  <si>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</si>
  <si>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</si>
  <si>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</si>
  <si>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</si>
  <si>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</si>
  <si>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</si>
  <si>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</si>
  <si>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</si>
  <si>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</si>
  <si>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</si>
  <si>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</si>
  <si>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</si>
  <si>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</si>
  <si>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</si>
  <si>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</si>
  <si>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</si>
  <si>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</si>
  <si>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</si>
  <si>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</si>
  <si>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</si>
  <si>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</si>
  <si>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</si>
  <si>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</si>
  <si>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</si>
  <si>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</si>
  <si>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</si>
  <si>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</si>
  <si>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</si>
  <si>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</si>
  <si>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</si>
  <si>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</si>
  <si>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</si>
  <si>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</si>
  <si>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</si>
  <si>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</si>
  <si>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</si>
  <si>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</si>
  <si>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</si>
  <si>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</si>
  <si>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</si>
  <si>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</si>
  <si>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</si>
  <si>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</si>
  <si>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</si>
  <si>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</si>
  <si>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</si>
  <si>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</si>
  <si>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</si>
  <si>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2015-1 (e)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</si>
  <si>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</si>
  <si>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 (a)
Estado de Situación Financiera Detallado - LDF
Al 31 de diciembre de 2015-1 y al 31 de diciembre de 2016 (b)
(PESOS)</t>
  </si>
  <si>
    <t>31 de diciembrede 2016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</si>
</sst>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8.05"/>
      <color indexed="8"/>
      <name val="Arial"/>
      <family val="2"/>
    </font>
    <font>
      <sz val="9.85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4" fontId="38" fillId="0" borderId="12" xfId="0" applyNumberFormat="1" applyFont="1" applyBorder="1" applyAlignment="1">
      <alignment vertical="center"/>
    </xf>
    <xf numFmtId="0" fontId="38" fillId="0" borderId="0" xfId="0" applyFont="1" applyBorder="1" applyAlignment="1">
      <alignment horizontal="justify" vertical="center" wrapText="1"/>
    </xf>
    <xf numFmtId="0" fontId="47" fillId="0" borderId="11" xfId="0" applyFont="1" applyBorder="1" applyAlignment="1">
      <alignment vertical="center" wrapText="1"/>
    </xf>
    <xf numFmtId="4" fontId="47" fillId="0" borderId="13" xfId="0" applyNumberFormat="1" applyFont="1" applyBorder="1" applyAlignment="1">
      <alignment vertical="center"/>
    </xf>
    <xf numFmtId="0" fontId="47" fillId="0" borderId="0" xfId="0" applyFont="1" applyBorder="1" applyAlignment="1">
      <alignment horizontal="justify" vertical="center" wrapText="1"/>
    </xf>
    <xf numFmtId="4" fontId="38" fillId="0" borderId="13" xfId="0" applyNumberFormat="1" applyFont="1" applyBorder="1" applyAlignment="1">
      <alignment vertical="center"/>
    </xf>
    <xf numFmtId="0" fontId="38" fillId="0" borderId="11" xfId="0" applyFont="1" applyBorder="1" applyAlignment="1">
      <alignment horizontal="left" vertical="center" wrapText="1" indent="1"/>
    </xf>
    <xf numFmtId="0" fontId="38" fillId="0" borderId="0" xfId="0" applyFont="1" applyBorder="1" applyAlignment="1">
      <alignment horizontal="left" vertical="center" wrapText="1" indent="1"/>
    </xf>
    <xf numFmtId="0" fontId="47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justify" vertical="center" wrapText="1"/>
    </xf>
    <xf numFmtId="4" fontId="38" fillId="0" borderId="15" xfId="0" applyNumberFormat="1" applyFont="1" applyBorder="1" applyAlignment="1">
      <alignment vertical="center"/>
    </xf>
    <xf numFmtId="0" fontId="38" fillId="0" borderId="16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0" xfId="53" applyProtection="1">
      <alignment/>
      <protection locked="0"/>
    </xf>
    <xf numFmtId="0" fontId="38" fillId="0" borderId="0" xfId="53">
      <alignment/>
      <protection/>
    </xf>
    <xf numFmtId="0" fontId="49" fillId="0" borderId="0" xfId="53" applyFont="1">
      <alignment/>
      <protection/>
    </xf>
    <xf numFmtId="43" fontId="8" fillId="0" borderId="13" xfId="46" applyFont="1" applyBorder="1" applyAlignment="1" applyProtection="1">
      <alignment horizontal="right" vertical="center"/>
      <protection locked="0"/>
    </xf>
    <xf numFmtId="4" fontId="3" fillId="0" borderId="13" xfId="49" applyNumberFormat="1" applyFont="1" applyFill="1" applyBorder="1" applyAlignment="1" applyProtection="1">
      <alignment horizontal="right" vertical="center"/>
      <protection locked="0"/>
    </xf>
    <xf numFmtId="4" fontId="3" fillId="0" borderId="13" xfId="49" applyNumberFormat="1" applyFont="1" applyBorder="1" applyAlignment="1" applyProtection="1">
      <alignment horizontal="right" vertical="center"/>
      <protection locked="0"/>
    </xf>
    <xf numFmtId="4" fontId="3" fillId="0" borderId="13" xfId="46" applyNumberFormat="1" applyFont="1" applyBorder="1" applyAlignment="1" applyProtection="1">
      <alignment horizontal="right" vertical="center"/>
      <protection locked="0"/>
    </xf>
    <xf numFmtId="4" fontId="3" fillId="0" borderId="13" xfId="46" applyNumberFormat="1" applyFont="1" applyBorder="1" applyAlignment="1" applyProtection="1">
      <alignment/>
      <protection locked="0"/>
    </xf>
    <xf numFmtId="4" fontId="38" fillId="0" borderId="13" xfId="46" applyNumberFormat="1" applyFont="1" applyBorder="1" applyAlignment="1" applyProtection="1">
      <alignment/>
      <protection locked="0"/>
    </xf>
    <xf numFmtId="164" fontId="10" fillId="0" borderId="13" xfId="48" applyNumberFormat="1" applyFont="1" applyBorder="1" applyAlignment="1" applyProtection="1">
      <alignment vertical="top" wrapText="1"/>
      <protection locked="0"/>
    </xf>
    <xf numFmtId="0" fontId="10" fillId="0" borderId="0" xfId="54" applyFont="1" applyAlignment="1" applyProtection="1">
      <alignment vertical="top"/>
      <protection/>
    </xf>
    <xf numFmtId="0" fontId="10" fillId="0" borderId="0" xfId="54" applyFont="1" applyBorder="1" applyAlignment="1" applyProtection="1">
      <alignment vertical="top" wrapText="1"/>
      <protection locked="0"/>
    </xf>
    <xf numFmtId="0" fontId="10" fillId="0" borderId="0" xfId="54" applyFont="1" applyBorder="1" applyAlignment="1" applyProtection="1">
      <alignment vertical="top"/>
      <protection locked="0"/>
    </xf>
    <xf numFmtId="0" fontId="10" fillId="0" borderId="0" xfId="54" applyFont="1" applyBorder="1" applyAlignment="1" applyProtection="1">
      <alignment horizontal="left" vertical="top"/>
      <protection locked="0"/>
    </xf>
    <xf numFmtId="0" fontId="10" fillId="0" borderId="0" xfId="54" applyFont="1" applyAlignment="1" applyProtection="1">
      <alignment vertical="top" wrapText="1"/>
      <protection locked="0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4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0" customWidth="1"/>
  </cols>
  <sheetData>
    <row r="1" spans="1:2" ht="11.25">
      <c r="A1" s="19"/>
      <c r="B1" s="19"/>
    </row>
    <row r="2020" ht="11.25">
      <c r="A2020" s="21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zoomScalePageLayoutView="0" workbookViewId="0" topLeftCell="A1">
      <selection activeCell="E2" sqref="E2"/>
    </sheetView>
  </sheetViews>
  <sheetFormatPr defaultColWidth="12" defaultRowHeight="12.75"/>
  <cols>
    <col min="1" max="1" width="65.83203125" style="18" customWidth="1"/>
    <col min="2" max="2" width="15.33203125" style="18" customWidth="1"/>
    <col min="3" max="3" width="16" style="18" customWidth="1"/>
    <col min="4" max="4" width="65.83203125" style="18" customWidth="1"/>
    <col min="5" max="6" width="15.16015625" style="18" bestFit="1" customWidth="1"/>
    <col min="7" max="16384" width="12" style="18" customWidth="1"/>
  </cols>
  <sheetData>
    <row r="1" spans="1:6" ht="45.75" customHeight="1">
      <c r="A1" s="34" t="s">
        <v>121</v>
      </c>
      <c r="B1" s="35"/>
      <c r="C1" s="35"/>
      <c r="D1" s="35"/>
      <c r="E1" s="35"/>
      <c r="F1" s="36"/>
    </row>
    <row r="2" spans="1:6" ht="33.75">
      <c r="A2" s="1" t="s">
        <v>0</v>
      </c>
      <c r="B2" s="2" t="s">
        <v>122</v>
      </c>
      <c r="C2" s="2" t="s">
        <v>119</v>
      </c>
      <c r="D2" s="1" t="s">
        <v>0</v>
      </c>
      <c r="E2" s="2" t="s">
        <v>122</v>
      </c>
      <c r="F2" s="2" t="s">
        <v>119</v>
      </c>
    </row>
    <row r="3" spans="1:6" ht="11.25">
      <c r="A3" s="3"/>
      <c r="B3" s="4"/>
      <c r="C3" s="4"/>
      <c r="D3" s="5"/>
      <c r="E3" s="4"/>
      <c r="F3" s="4"/>
    </row>
    <row r="4" spans="1:6" ht="11.25">
      <c r="A4" s="6" t="s">
        <v>1</v>
      </c>
      <c r="B4" s="7"/>
      <c r="C4" s="7"/>
      <c r="D4" s="8" t="s">
        <v>2</v>
      </c>
      <c r="E4" s="7"/>
      <c r="F4" s="7"/>
    </row>
    <row r="5" spans="1:6" ht="11.25">
      <c r="A5" s="6" t="s">
        <v>3</v>
      </c>
      <c r="B5" s="9"/>
      <c r="C5" s="9"/>
      <c r="D5" s="8" t="s">
        <v>4</v>
      </c>
      <c r="E5" s="9"/>
      <c r="F5" s="9"/>
    </row>
    <row r="6" spans="1:6" ht="11.25">
      <c r="A6" s="3" t="s">
        <v>5</v>
      </c>
      <c r="B6" s="9">
        <f>SUM(B7:B13)</f>
        <v>350461579.083</v>
      </c>
      <c r="C6" s="9">
        <f>SUM(C7:C13)</f>
        <v>242481684.54</v>
      </c>
      <c r="D6" s="5" t="s">
        <v>6</v>
      </c>
      <c r="E6" s="9">
        <f>SUM(E7:E15)</f>
        <v>39522678.81</v>
      </c>
      <c r="F6" s="9">
        <f>SUM(F7:F15)</f>
        <v>66775533.660000004</v>
      </c>
    </row>
    <row r="7" spans="1:6" ht="11.25">
      <c r="A7" s="10" t="s">
        <v>7</v>
      </c>
      <c r="B7" s="22">
        <v>712999.73</v>
      </c>
      <c r="C7" s="24">
        <v>119129.62</v>
      </c>
      <c r="D7" s="11" t="s">
        <v>8</v>
      </c>
      <c r="E7" s="9"/>
      <c r="F7" s="9"/>
    </row>
    <row r="8" spans="1:6" ht="11.25">
      <c r="A8" s="10" t="s">
        <v>9</v>
      </c>
      <c r="B8" s="22">
        <v>42861502.263000034</v>
      </c>
      <c r="C8" s="24">
        <v>20409749.16</v>
      </c>
      <c r="D8" s="11" t="s">
        <v>10</v>
      </c>
      <c r="E8" s="22">
        <v>13352619.67</v>
      </c>
      <c r="F8" s="25">
        <v>5063471.34</v>
      </c>
    </row>
    <row r="9" spans="1:6" ht="11.25">
      <c r="A9" s="10" t="s">
        <v>11</v>
      </c>
      <c r="B9" s="9"/>
      <c r="C9" s="9"/>
      <c r="D9" s="11" t="s">
        <v>12</v>
      </c>
      <c r="E9" s="22">
        <v>14064522.86</v>
      </c>
      <c r="F9" s="24">
        <v>40350882.36</v>
      </c>
    </row>
    <row r="10" spans="1:6" ht="11.25">
      <c r="A10" s="10" t="s">
        <v>13</v>
      </c>
      <c r="B10" s="22">
        <v>306887077.09</v>
      </c>
      <c r="C10" s="24">
        <v>221952805.76</v>
      </c>
      <c r="D10" s="11" t="s">
        <v>14</v>
      </c>
      <c r="E10" s="22">
        <v>3214974.65</v>
      </c>
      <c r="F10" s="9"/>
    </row>
    <row r="11" spans="1:6" ht="11.25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 ht="11.25">
      <c r="A13" s="10" t="s">
        <v>19</v>
      </c>
      <c r="B13" s="9"/>
      <c r="C13" s="9"/>
      <c r="D13" s="11" t="s">
        <v>20</v>
      </c>
      <c r="E13" s="22">
        <v>2051630.28</v>
      </c>
      <c r="F13" s="24">
        <v>1752105.35</v>
      </c>
    </row>
    <row r="14" spans="1:6" ht="11.25">
      <c r="A14" s="3" t="s">
        <v>21</v>
      </c>
      <c r="B14" s="9">
        <f>SUM(B15:B21)</f>
        <v>126498568.95</v>
      </c>
      <c r="C14" s="9">
        <f>SUM(C15:C21)</f>
        <v>124098450.75000001</v>
      </c>
      <c r="D14" s="11" t="s">
        <v>22</v>
      </c>
      <c r="E14" s="9"/>
      <c r="F14" s="9"/>
    </row>
    <row r="15" spans="1:6" ht="11.25">
      <c r="A15" s="10" t="s">
        <v>23</v>
      </c>
      <c r="B15" s="9"/>
      <c r="C15" s="9"/>
      <c r="D15" s="11" t="s">
        <v>24</v>
      </c>
      <c r="E15" s="22">
        <v>6838931.35</v>
      </c>
      <c r="F15" s="24">
        <v>19609074.61</v>
      </c>
    </row>
    <row r="16" spans="1:6" ht="11.25">
      <c r="A16" s="10" t="s">
        <v>25</v>
      </c>
      <c r="B16" s="22">
        <v>10171320.61</v>
      </c>
      <c r="C16" s="24">
        <v>13592637.24</v>
      </c>
      <c r="D16" s="5" t="s">
        <v>26</v>
      </c>
      <c r="E16" s="9">
        <f>SUM(E17:E19)</f>
        <v>0</v>
      </c>
      <c r="F16" s="9">
        <f>SUM(F17:F19)</f>
        <v>0</v>
      </c>
    </row>
    <row r="17" spans="1:6" ht="11.25">
      <c r="A17" s="10" t="s">
        <v>27</v>
      </c>
      <c r="B17" s="22">
        <v>389621.12</v>
      </c>
      <c r="C17" s="24">
        <v>1429754.8</v>
      </c>
      <c r="D17" s="11" t="s">
        <v>28</v>
      </c>
      <c r="E17" s="9"/>
      <c r="F17" s="9"/>
    </row>
    <row r="18" spans="1:6" ht="13.5" customHeight="1">
      <c r="A18" s="10" t="s">
        <v>29</v>
      </c>
      <c r="B18" s="22">
        <v>88440698.09</v>
      </c>
      <c r="C18" s="24">
        <v>75158321.51</v>
      </c>
      <c r="D18" s="11" t="s">
        <v>30</v>
      </c>
      <c r="E18" s="9"/>
      <c r="F18" s="9"/>
    </row>
    <row r="19" spans="1:6" ht="11.25">
      <c r="A19" s="10" t="s">
        <v>31</v>
      </c>
      <c r="B19" s="9"/>
      <c r="C19" s="9"/>
      <c r="D19" s="11" t="s">
        <v>32</v>
      </c>
      <c r="E19" s="9"/>
      <c r="F19" s="9"/>
    </row>
    <row r="20" spans="1:6" ht="11.25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ht="11.25">
      <c r="A21" s="10" t="s">
        <v>35</v>
      </c>
      <c r="B21" s="22">
        <v>27496929.13</v>
      </c>
      <c r="C21" s="25">
        <v>33917737.2</v>
      </c>
      <c r="D21" s="11" t="s">
        <v>36</v>
      </c>
      <c r="E21" s="9"/>
      <c r="F21" s="9"/>
    </row>
    <row r="22" spans="1:6" ht="11.25">
      <c r="A22" s="3" t="s">
        <v>37</v>
      </c>
      <c r="B22" s="9">
        <f>SUM(B23:B27)</f>
        <v>40941763.13999999</v>
      </c>
      <c r="C22" s="9">
        <f>SUM(C23:C27)</f>
        <v>55330620.03</v>
      </c>
      <c r="D22" s="11" t="s">
        <v>38</v>
      </c>
      <c r="E22" s="9"/>
      <c r="F22" s="9"/>
    </row>
    <row r="23" spans="1:6" ht="22.5">
      <c r="A23" s="10" t="s">
        <v>39</v>
      </c>
      <c r="B23" s="22">
        <v>2002899.48</v>
      </c>
      <c r="C23" s="24">
        <v>430000</v>
      </c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1264157.83</v>
      </c>
      <c r="F24" s="9">
        <f>SUM(F25:F27)</f>
        <v>1699006.44</v>
      </c>
    </row>
    <row r="25" spans="1:6" ht="22.5">
      <c r="A25" s="10" t="s">
        <v>43</v>
      </c>
      <c r="B25" s="9"/>
      <c r="C25" s="9"/>
      <c r="D25" s="11" t="s">
        <v>44</v>
      </c>
      <c r="E25" s="22">
        <v>1264157.83</v>
      </c>
      <c r="F25" s="24">
        <v>1699006.44</v>
      </c>
    </row>
    <row r="26" spans="1:6" ht="11.25">
      <c r="A26" s="10" t="s">
        <v>45</v>
      </c>
      <c r="B26" s="22">
        <v>38938863.66</v>
      </c>
      <c r="C26" s="24">
        <v>14549737.67</v>
      </c>
      <c r="D26" s="11" t="s">
        <v>46</v>
      </c>
      <c r="E26" s="9"/>
      <c r="F26" s="9"/>
    </row>
    <row r="27" spans="1:6" ht="11.25">
      <c r="A27" s="10" t="s">
        <v>47</v>
      </c>
      <c r="B27" s="22">
        <v>0</v>
      </c>
      <c r="C27" s="24">
        <v>40350882.36</v>
      </c>
      <c r="D27" s="11" t="s">
        <v>48</v>
      </c>
      <c r="E27" s="9"/>
      <c r="F27" s="9"/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ht="11.25">
      <c r="A29" s="10" t="s">
        <v>51</v>
      </c>
      <c r="B29" s="9"/>
      <c r="C29" s="9"/>
      <c r="D29" s="11" t="s">
        <v>52</v>
      </c>
      <c r="E29" s="9"/>
      <c r="F29" s="9"/>
    </row>
    <row r="30" spans="1:6" ht="11.25">
      <c r="A30" s="10" t="s">
        <v>53</v>
      </c>
      <c r="B30" s="9"/>
      <c r="C30" s="9"/>
      <c r="D30" s="11" t="s">
        <v>54</v>
      </c>
      <c r="E30" s="9"/>
      <c r="F30" s="9"/>
    </row>
    <row r="31" spans="1:6" ht="11.25">
      <c r="A31" s="10" t="s">
        <v>55</v>
      </c>
      <c r="B31" s="9"/>
      <c r="C31" s="9"/>
      <c r="D31" s="11" t="s">
        <v>56</v>
      </c>
      <c r="E31" s="9"/>
      <c r="F31" s="9"/>
    </row>
    <row r="32" spans="1:6" ht="11.25">
      <c r="A32" s="10" t="s">
        <v>57</v>
      </c>
      <c r="B32" s="9"/>
      <c r="C32" s="9"/>
      <c r="D32" s="11" t="s">
        <v>58</v>
      </c>
      <c r="E32" s="9"/>
      <c r="F32" s="9"/>
    </row>
    <row r="33" spans="1:6" ht="11.25">
      <c r="A33" s="10" t="s">
        <v>59</v>
      </c>
      <c r="B33" s="9"/>
      <c r="C33" s="9"/>
      <c r="D33" s="11" t="s">
        <v>60</v>
      </c>
      <c r="E33" s="9"/>
      <c r="F33" s="9"/>
    </row>
    <row r="34" spans="1:6" ht="11.25">
      <c r="A34" s="3" t="s">
        <v>61</v>
      </c>
      <c r="B34" s="22">
        <v>15547229.75</v>
      </c>
      <c r="C34" s="24">
        <v>5948480.56</v>
      </c>
      <c r="D34" s="11" t="s">
        <v>62</v>
      </c>
      <c r="E34" s="9"/>
      <c r="F34" s="9"/>
    </row>
    <row r="35" spans="1:6" ht="11.25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 ht="11.25">
      <c r="A37" s="10" t="s">
        <v>67</v>
      </c>
      <c r="B37" s="9"/>
      <c r="C37" s="9"/>
      <c r="D37" s="11" t="s">
        <v>68</v>
      </c>
      <c r="E37" s="9"/>
      <c r="F37" s="9"/>
    </row>
    <row r="38" spans="1:6" ht="11.25">
      <c r="A38" s="3" t="s">
        <v>69</v>
      </c>
      <c r="B38" s="9"/>
      <c r="C38" s="9"/>
      <c r="D38" s="11" t="s">
        <v>70</v>
      </c>
      <c r="E38" s="9"/>
      <c r="F38" s="9"/>
    </row>
    <row r="39" spans="1:6" ht="11.25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ht="11.25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 ht="11.25">
      <c r="A42" s="10" t="s">
        <v>77</v>
      </c>
      <c r="B42" s="9"/>
      <c r="C42" s="9"/>
      <c r="D42" s="11" t="s">
        <v>78</v>
      </c>
      <c r="E42" s="9"/>
      <c r="F42" s="9"/>
    </row>
    <row r="43" spans="1:6" ht="11.25">
      <c r="A43" s="3"/>
      <c r="B43" s="9"/>
      <c r="C43" s="9"/>
      <c r="D43" s="5"/>
      <c r="E43" s="9"/>
      <c r="F43" s="9"/>
    </row>
    <row r="44" spans="1:6" ht="11.25">
      <c r="A44" s="6" t="s">
        <v>79</v>
      </c>
      <c r="B44" s="7">
        <f>B6+B14+B22+B28+B34+B35+B38</f>
        <v>533449140.923</v>
      </c>
      <c r="C44" s="7">
        <f>C6+C14+C22+C28+C34+C35+C38</f>
        <v>427859235.88000005</v>
      </c>
      <c r="D44" s="8" t="s">
        <v>80</v>
      </c>
      <c r="E44" s="7">
        <f>E6+E16+E20+E23+E24+E28+E35+E39</f>
        <v>40786836.64</v>
      </c>
      <c r="F44" s="7">
        <f>F6+F16+F20+F23+F24+F28+F35+F39</f>
        <v>68474540.10000001</v>
      </c>
    </row>
    <row r="45" spans="1:6" ht="11.25">
      <c r="A45" s="6"/>
      <c r="B45" s="9"/>
      <c r="C45" s="9"/>
      <c r="D45" s="8"/>
      <c r="E45" s="9"/>
      <c r="F45" s="9"/>
    </row>
    <row r="46" spans="1:6" ht="11.25">
      <c r="A46" s="12" t="s">
        <v>81</v>
      </c>
      <c r="B46" s="9"/>
      <c r="C46" s="9"/>
      <c r="D46" s="8" t="s">
        <v>82</v>
      </c>
      <c r="E46" s="9"/>
      <c r="F46" s="9"/>
    </row>
    <row r="47" spans="1:6" ht="11.25">
      <c r="A47" s="13" t="s">
        <v>83</v>
      </c>
      <c r="B47" s="9"/>
      <c r="C47" s="9"/>
      <c r="D47" s="5" t="s">
        <v>84</v>
      </c>
      <c r="E47" s="9"/>
      <c r="F47" s="9"/>
    </row>
    <row r="48" spans="1:6" ht="11.25">
      <c r="A48" s="13" t="s">
        <v>85</v>
      </c>
      <c r="B48" s="9"/>
      <c r="C48" s="9"/>
      <c r="D48" s="5" t="s">
        <v>86</v>
      </c>
      <c r="E48" s="9"/>
      <c r="F48" s="9"/>
    </row>
    <row r="49" spans="1:6" ht="11.25">
      <c r="A49" s="13" t="s">
        <v>87</v>
      </c>
      <c r="B49" s="9">
        <v>1260534626.84</v>
      </c>
      <c r="C49" s="9">
        <v>1154424569.26</v>
      </c>
      <c r="D49" s="5" t="s">
        <v>88</v>
      </c>
      <c r="E49" s="9"/>
      <c r="F49" s="9"/>
    </row>
    <row r="50" spans="1:6" ht="11.25">
      <c r="A50" s="13" t="s">
        <v>89</v>
      </c>
      <c r="B50" s="9">
        <v>138670942.15</v>
      </c>
      <c r="C50" s="9">
        <v>133489278.93</v>
      </c>
      <c r="D50" s="5" t="s">
        <v>90</v>
      </c>
      <c r="E50" s="9"/>
      <c r="F50" s="9"/>
    </row>
    <row r="51" spans="1:6" ht="12.75" customHeight="1">
      <c r="A51" s="13" t="s">
        <v>91</v>
      </c>
      <c r="B51" s="9">
        <v>2299840.26</v>
      </c>
      <c r="C51" s="9">
        <v>2299840.26</v>
      </c>
      <c r="D51" s="5" t="s">
        <v>92</v>
      </c>
      <c r="E51" s="9"/>
      <c r="F51" s="9"/>
    </row>
    <row r="52" spans="1:6" ht="11.25">
      <c r="A52" s="13" t="s">
        <v>93</v>
      </c>
      <c r="B52" s="9">
        <v>-462370322.18</v>
      </c>
      <c r="C52" s="9">
        <v>-408187558.91</v>
      </c>
      <c r="D52" s="5" t="s">
        <v>94</v>
      </c>
      <c r="E52" s="9"/>
      <c r="F52" s="9"/>
    </row>
    <row r="53" spans="1:6" ht="11.25">
      <c r="A53" s="13" t="s">
        <v>95</v>
      </c>
      <c r="B53" s="23">
        <v>853072.4</v>
      </c>
      <c r="C53" s="23">
        <v>853072.4</v>
      </c>
      <c r="D53" s="8"/>
      <c r="E53" s="9"/>
      <c r="F53" s="9"/>
    </row>
    <row r="54" spans="1:6" ht="11.25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 ht="11.25">
      <c r="A55" s="13" t="s">
        <v>98</v>
      </c>
      <c r="B55" s="9"/>
      <c r="C55" s="9"/>
      <c r="D55" s="14"/>
      <c r="E55" s="9"/>
      <c r="F55" s="9"/>
    </row>
    <row r="56" spans="1:6" ht="11.25">
      <c r="A56" s="13"/>
      <c r="B56" s="9"/>
      <c r="C56" s="9"/>
      <c r="D56" s="8" t="s">
        <v>99</v>
      </c>
      <c r="E56" s="7">
        <f>+E54+E44</f>
        <v>40786836.64</v>
      </c>
      <c r="F56" s="7">
        <f>+F54+F44</f>
        <v>68474540.10000001</v>
      </c>
    </row>
    <row r="57" spans="1:6" ht="11.25">
      <c r="A57" s="12" t="s">
        <v>100</v>
      </c>
      <c r="B57" s="7">
        <f>SUM(B47:B55)</f>
        <v>939988159.4699999</v>
      </c>
      <c r="C57" s="7">
        <f>SUM(C47:C55)</f>
        <v>882879201.9399999</v>
      </c>
      <c r="D57" s="5"/>
      <c r="E57" s="9"/>
      <c r="F57" s="9"/>
    </row>
    <row r="58" spans="1:6" ht="11.25">
      <c r="A58" s="13"/>
      <c r="B58" s="9"/>
      <c r="C58" s="9"/>
      <c r="D58" s="8" t="s">
        <v>101</v>
      </c>
      <c r="E58" s="9"/>
      <c r="F58" s="9"/>
    </row>
    <row r="59" spans="1:6" ht="11.25">
      <c r="A59" s="12" t="s">
        <v>102</v>
      </c>
      <c r="B59" s="7">
        <f>B44+B57</f>
        <v>1473437300.393</v>
      </c>
      <c r="C59" s="7">
        <f>C44+C57</f>
        <v>1310738437.82</v>
      </c>
      <c r="D59" s="8"/>
      <c r="E59" s="9"/>
      <c r="F59" s="9"/>
    </row>
    <row r="60" spans="1:6" ht="11.25">
      <c r="A60" s="13"/>
      <c r="B60" s="9"/>
      <c r="C60" s="9"/>
      <c r="D60" s="8" t="s">
        <v>103</v>
      </c>
      <c r="E60" s="9">
        <f>SUM(E61:E63)</f>
        <v>387627675.26000005</v>
      </c>
      <c r="F60" s="9">
        <f>SUM(F61:F63)</f>
        <v>385278118.85</v>
      </c>
    </row>
    <row r="61" spans="1:6" ht="11.25">
      <c r="A61" s="13"/>
      <c r="B61" s="9"/>
      <c r="C61" s="9"/>
      <c r="D61" s="5" t="s">
        <v>104</v>
      </c>
      <c r="E61" s="22">
        <v>4610300.6</v>
      </c>
      <c r="F61" s="26">
        <v>4610300.6</v>
      </c>
    </row>
    <row r="62" spans="1:6" ht="11.25">
      <c r="A62" s="13"/>
      <c r="B62" s="9"/>
      <c r="C62" s="9"/>
      <c r="D62" s="5" t="s">
        <v>105</v>
      </c>
      <c r="E62" s="9"/>
      <c r="F62" s="9"/>
    </row>
    <row r="63" spans="1:6" ht="11.25">
      <c r="A63" s="13"/>
      <c r="B63" s="9"/>
      <c r="C63" s="9"/>
      <c r="D63" s="5" t="s">
        <v>106</v>
      </c>
      <c r="E63" s="22">
        <v>383017374.66</v>
      </c>
      <c r="F63" s="24">
        <v>380667818.25</v>
      </c>
    </row>
    <row r="64" spans="1:6" ht="11.25">
      <c r="A64" s="13"/>
      <c r="B64" s="9"/>
      <c r="C64" s="9"/>
      <c r="D64" s="5"/>
      <c r="E64" s="9"/>
      <c r="F64" s="9"/>
    </row>
    <row r="65" spans="1:6" ht="11.25">
      <c r="A65" s="13"/>
      <c r="B65" s="9"/>
      <c r="C65" s="9"/>
      <c r="D65" s="8" t="s">
        <v>107</v>
      </c>
      <c r="E65" s="9">
        <f>SUM(E66:E70)</f>
        <v>1045022788.49</v>
      </c>
      <c r="F65" s="9">
        <f>SUM(F66:F70)</f>
        <v>856985778.8700001</v>
      </c>
    </row>
    <row r="66" spans="1:6" ht="11.25">
      <c r="A66" s="13"/>
      <c r="B66" s="9"/>
      <c r="C66" s="9"/>
      <c r="D66" s="5" t="s">
        <v>108</v>
      </c>
      <c r="E66" s="27">
        <v>190038266.2</v>
      </c>
      <c r="F66" s="25">
        <v>218569753.18</v>
      </c>
    </row>
    <row r="67" spans="1:6" ht="11.25">
      <c r="A67" s="13"/>
      <c r="B67" s="9"/>
      <c r="C67" s="9"/>
      <c r="D67" s="5" t="s">
        <v>109</v>
      </c>
      <c r="E67" s="22">
        <v>849789200.1</v>
      </c>
      <c r="F67" s="24">
        <f>633240318</f>
        <v>633240318</v>
      </c>
    </row>
    <row r="68" spans="1:6" ht="11.25">
      <c r="A68" s="13"/>
      <c r="B68" s="9"/>
      <c r="C68" s="9"/>
      <c r="D68" s="5" t="s">
        <v>110</v>
      </c>
      <c r="E68" s="26">
        <v>5064933.61</v>
      </c>
      <c r="F68" s="26">
        <v>5064933.61</v>
      </c>
    </row>
    <row r="69" spans="1:6" ht="11.25">
      <c r="A69" s="13"/>
      <c r="B69" s="9"/>
      <c r="C69" s="9"/>
      <c r="D69" s="5" t="s">
        <v>111</v>
      </c>
      <c r="E69" s="9"/>
      <c r="F69" s="9"/>
    </row>
    <row r="70" spans="1:6" ht="11.25">
      <c r="A70" s="13"/>
      <c r="B70" s="9"/>
      <c r="C70" s="9"/>
      <c r="D70" s="5" t="s">
        <v>112</v>
      </c>
      <c r="E70" s="28">
        <v>130388.58</v>
      </c>
      <c r="F70" s="25">
        <v>110774.08</v>
      </c>
    </row>
    <row r="71" spans="1:6" ht="11.25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ht="11.25">
      <c r="A73" s="13"/>
      <c r="B73" s="9"/>
      <c r="C73" s="9"/>
      <c r="D73" s="5" t="s">
        <v>114</v>
      </c>
      <c r="E73" s="9"/>
      <c r="F73" s="9"/>
    </row>
    <row r="74" spans="1:6" ht="11.25">
      <c r="A74" s="13"/>
      <c r="B74" s="9"/>
      <c r="C74" s="9"/>
      <c r="D74" s="5" t="s">
        <v>115</v>
      </c>
      <c r="E74" s="9"/>
      <c r="F74" s="9"/>
    </row>
    <row r="75" spans="1:6" ht="11.25">
      <c r="A75" s="13"/>
      <c r="B75" s="9"/>
      <c r="C75" s="9"/>
      <c r="D75" s="5"/>
      <c r="E75" s="9"/>
      <c r="F75" s="9"/>
    </row>
    <row r="76" spans="1:6" ht="11.25">
      <c r="A76" s="13"/>
      <c r="B76" s="9"/>
      <c r="C76" s="9"/>
      <c r="D76" s="8" t="s">
        <v>116</v>
      </c>
      <c r="E76" s="7">
        <f>E60+E65+E72</f>
        <v>1432650463.75</v>
      </c>
      <c r="F76" s="7">
        <f>F60+F65+F72</f>
        <v>1242263897.7200003</v>
      </c>
    </row>
    <row r="77" spans="1:6" ht="11.25">
      <c r="A77" s="13"/>
      <c r="B77" s="9"/>
      <c r="C77" s="9"/>
      <c r="D77" s="5"/>
      <c r="E77" s="9"/>
      <c r="F77" s="9"/>
    </row>
    <row r="78" spans="1:6" ht="11.25">
      <c r="A78" s="13"/>
      <c r="B78" s="9"/>
      <c r="C78" s="9"/>
      <c r="D78" s="8" t="s">
        <v>117</v>
      </c>
      <c r="E78" s="7">
        <f>+E76+E56</f>
        <v>1473437300.39</v>
      </c>
      <c r="F78" s="7">
        <f>+F76+F56</f>
        <v>1310738437.8200002</v>
      </c>
    </row>
    <row r="79" spans="1:6" ht="11.25">
      <c r="A79" s="15"/>
      <c r="B79" s="16"/>
      <c r="C79" s="16"/>
      <c r="D79" s="17"/>
      <c r="E79" s="16"/>
      <c r="F79" s="16"/>
    </row>
    <row r="82" ht="11.25">
      <c r="A82" s="29" t="s">
        <v>120</v>
      </c>
    </row>
    <row r="85" spans="1:4" ht="11.25">
      <c r="A85" s="30"/>
      <c r="D85" s="30"/>
    </row>
    <row r="86" spans="1:4" ht="11.25">
      <c r="A86" s="30"/>
      <c r="D86" s="30"/>
    </row>
    <row r="87" spans="1:4" ht="11.25">
      <c r="A87" s="30"/>
      <c r="D87" s="31"/>
    </row>
    <row r="88" spans="1:4" ht="11.25">
      <c r="A88" s="30"/>
      <c r="D88" s="30"/>
    </row>
    <row r="89" spans="1:4" ht="11.25">
      <c r="A89" s="30"/>
      <c r="D89" s="32"/>
    </row>
    <row r="90" spans="1:2" ht="11.25">
      <c r="A90" s="30"/>
      <c r="B90" s="30"/>
    </row>
    <row r="91" spans="1:2" ht="11.25">
      <c r="A91" s="30"/>
      <c r="B91" s="30"/>
    </row>
    <row r="92" spans="1:2" ht="11.25">
      <c r="A92" s="30"/>
      <c r="B92" s="30"/>
    </row>
    <row r="93" spans="1:2" ht="11.25">
      <c r="A93" s="33"/>
      <c r="B93" s="33"/>
    </row>
    <row r="94" spans="1:2" ht="11.25">
      <c r="A94" s="33"/>
      <c r="B94" s="33"/>
    </row>
    <row r="95" spans="1:2" ht="11.25">
      <c r="A95" s="33"/>
      <c r="B95" s="33"/>
    </row>
    <row r="96" spans="1:2" ht="11.25">
      <c r="A96" s="33"/>
      <c r="B96" s="33"/>
    </row>
    <row r="97" spans="1:2" ht="11.25">
      <c r="A97" s="33"/>
      <c r="B97" s="3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Marisol Muñoz Vega</cp:lastModifiedBy>
  <cp:lastPrinted>2017-02-21T05:37:02Z</cp:lastPrinted>
  <dcterms:created xsi:type="dcterms:W3CDTF">2017-01-11T17:17:46Z</dcterms:created>
  <dcterms:modified xsi:type="dcterms:W3CDTF">2017-05-25T21:45:23Z</dcterms:modified>
  <cp:category/>
  <cp:version/>
  <cp:contentType/>
  <cp:contentStatus/>
</cp:coreProperties>
</file>